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jacob\Google Drive\0 Intercindy\Opdrachtgevers Intercindy\GBBO\Gemeente Harderwijk\"/>
    </mc:Choice>
  </mc:AlternateContent>
  <xr:revisionPtr revIDLastSave="0" documentId="8_{CE7770F1-248C-4EA7-9941-12D712795A42}" xr6:coauthVersionLast="45" xr6:coauthVersionMax="45" xr10:uidLastSave="{00000000-0000-0000-0000-000000000000}"/>
  <workbookProtection workbookPassword="EE4E" lockStructure="1"/>
  <bookViews>
    <workbookView xWindow="28680" yWindow="-120" windowWidth="25440" windowHeight="15390" tabRatio="500" xr2:uid="{00000000-000D-0000-FFFF-FFFF00000000}"/>
  </bookViews>
  <sheets>
    <sheet name="Kavelmaat IT Lorentz" sheetId="2" r:id="rId1"/>
    <sheet name="wijzigingen" sheetId="3" state="hidden" r:id="rId2"/>
  </sheets>
  <externalReferences>
    <externalReference r:id="rId3"/>
  </externalReferences>
  <definedNames>
    <definedName name="afdelingen">[1]SBI_Afdelingen!$A$2:$B$67</definedName>
    <definedName name="afdelingID">[1]Basis!$L$21</definedName>
    <definedName name="_xlnm.Print_Area" localSheetId="0">'Kavelmaat IT Lorentz'!$A$1:$L$86</definedName>
    <definedName name="afstand_AMvB">[1]Basis!$M$19</definedName>
    <definedName name="afstand_SBI">[1]Basis!$L$31</definedName>
    <definedName name="AMvB_gesel">[1]Basis!$L$19</definedName>
    <definedName name="Amvb_ID">[1]Data!$A$2:$C$21</definedName>
    <definedName name="AMvB_omschrijving">[1]Data!$B$2:$B$21</definedName>
    <definedName name="AMvB_totaal">[1]Data!$A$2:$F$21</definedName>
    <definedName name="ben_afstand">[1]Basis!$E$52</definedName>
    <definedName name="benafstand">[1]Basis!$H$53</definedName>
    <definedName name="beoord_AMvB">[1]Basis!$D$30</definedName>
    <definedName name="beoord_HAND">[1]Basis!$D$32</definedName>
    <definedName name="beoord_omg">[1]Basis!$D$33</definedName>
    <definedName name="beoord_SBI">[1]Basis!$D$31</definedName>
    <definedName name="beoordeling_ID">[1]Basis!$L$29</definedName>
    <definedName name="beoordeling_totaal">[1]Data!$A$47:$E$51</definedName>
    <definedName name="bodem_ID">[1]Basis!$L$39</definedName>
    <definedName name="bron_mobiel">[1]Mobiel!$A$2:$A$12</definedName>
    <definedName name="bron_stationair">[1]Stationair!$A$2:$A$29</definedName>
    <definedName name="_xlnm.Database">#REF!</definedName>
    <definedName name="DME_BeforeCloseCompleted" hidden="1">"Waar"</definedName>
    <definedName name="DME_Dirty" hidden="1">"Onwaar"</definedName>
    <definedName name="DME_LocalFile" hidden="1">"Waar"</definedName>
    <definedName name="eigennorm">[1]Basis!$H$52</definedName>
    <definedName name="eigennorn">[1]Basis!$H$52</definedName>
    <definedName name="gemeente_gesel">[1]Basis!$L$17</definedName>
    <definedName name="Gemeente_ID">[1]Gemeenten_selectie!$A$2:$B$85</definedName>
    <definedName name="Gemeente_naam">[1]Gemeenten_selectie!$B$2:$B$85</definedName>
    <definedName name="groepen">[1]SBI_Groepen!$A$2:$B$50</definedName>
    <definedName name="groepID">[1]Basis!$L$22</definedName>
    <definedName name="karakter_ID">[1]Basis!$L$34</definedName>
    <definedName name="klasseID">[1]Basis!$L$23</definedName>
    <definedName name="klassen">[1]SBI_Klassen!$A$2:$B$50</definedName>
    <definedName name="mobiel_totaal">[1]Mobiel!$A$2:$D$12</definedName>
    <definedName name="omgeving">[1]Data!$B$37:$B$45</definedName>
    <definedName name="omgeving_totaal">[1]Data!$A$37:$E$45</definedName>
    <definedName name="P_Drenthe">[1]Gemeenten!$A$2:$C$13</definedName>
    <definedName name="P_Flevoland">[1]Gemeenten!$A$14:$C$19</definedName>
    <definedName name="P_Friesland">[1]Gemeenten!$A$20:$C$50</definedName>
    <definedName name="P_Gelderland">[1]Gemeenten!$A$51:$C$121</definedName>
    <definedName name="P_Groningen">[1]Gemeenten!$A$122:$C$146</definedName>
    <definedName name="P_Limburg">[1]Gemeenten!$A$147:$C$193</definedName>
    <definedName name="P_NoordBrabant">[1]Gemeenten!$A$194:$C$261</definedName>
    <definedName name="P_NoordHolland">[1]Gemeenten!$A$262:$C$326</definedName>
    <definedName name="P_Overijssel">[1]Gemeenten!$A$327:$C$352</definedName>
    <definedName name="P_Utrecht">[1]Gemeenten!$A$353:$C$385</definedName>
    <definedName name="P_Zeeland">[1]Gemeenten!$A$386:$C$398</definedName>
    <definedName name="P_ZuidHolland">[1]Gemeenten!$A$399:$C$484</definedName>
    <definedName name="perceel">[1]Basis!$C$11</definedName>
    <definedName name="provincie_gesel">[1]Basis!$M$16</definedName>
    <definedName name="Provincie_naam">[1]Gemeenten!$F$1:$F$13</definedName>
    <definedName name="Provincies_ID">[1]Gemeenten!$E$1:$F$13</definedName>
    <definedName name="sa">#REF!</definedName>
    <definedName name="sb">#REF!</definedName>
    <definedName name="SBI_afdelingen">[1]SBI_Afdelingen!$B$2:$B$67</definedName>
    <definedName name="SBI_code">[1]Basis!$M$24</definedName>
    <definedName name="SBI_gesel">[1]Basis!#REF!</definedName>
    <definedName name="SBI_groepen">[1]SBI_Groepen!$B$2:$B$50</definedName>
    <definedName name="SBI_ID">'[1]SBI_(Sub)secties'!$A$2:$E$34</definedName>
    <definedName name="SBI_klassen">[1]SBI_Klassen!$B$2:$B$50</definedName>
    <definedName name="SBI_omschrijving">'[1]SBI_(Sub)secties'!$C$2:$C$34</definedName>
    <definedName name="SBI_subklassen">[1]SBI_Subklassen!$B$2:$B$50</definedName>
    <definedName name="SBI_totaal">'[1]SBI93_2004 (2)'!$A$2:$I$1610</definedName>
    <definedName name="sc">#REF!</definedName>
    <definedName name="sd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o">#REF!</definedName>
    <definedName name="sp">#REF!</definedName>
    <definedName name="spectrum_ID">[1]Resultaten!$K$10</definedName>
    <definedName name="spectrum_omschr">[1]Data!$B$27:$B$34</definedName>
    <definedName name="spectrum_totaal">[1]Data!$A$27:$I$34</definedName>
    <definedName name="sr">#REF!</definedName>
    <definedName name="ss">#REF!</definedName>
    <definedName name="st">#REF!</definedName>
    <definedName name="stat_totaal">[1]Stationair!$A$2:$B$29</definedName>
    <definedName name="su">#REF!</definedName>
    <definedName name="subklasseID">[1]Basis!$L$24</definedName>
    <definedName name="subklassen">[1]SBI_Subklassen!$A$2:$B$50</definedName>
    <definedName name="sv">#REF!</definedName>
    <definedName name="sw">#REF!</definedName>
    <definedName name="sx">#REF!</definedName>
    <definedName name="sy">#REF!</definedName>
    <definedName name="sz">#REF!</definedName>
    <definedName name="Tbl_Bronvermogens">[1]Tbl_Bronvermogens!$A$1:$F$690</definedName>
    <definedName name="toeslag">[1]Data!$B$54:$B$57</definedName>
    <definedName name="toets_avond">[1]Basis!$N$29</definedName>
    <definedName name="toets_dag">[1]Basis!$M$29</definedName>
    <definedName name="toets_nacht">[1]Basis!$O$29</definedName>
    <definedName name="toetsingskader">[1]Data!$A$48:$E$51</definedName>
    <definedName name="verg_lijst">#REF!</definedName>
    <definedName name="verg_totaal">#REF!</definedName>
    <definedName name="VNG">#REF!</definedName>
    <definedName name="Zoek_ID">#REF!</definedName>
  </definedNames>
  <calcPr calcId="181029"/>
</workbook>
</file>

<file path=xl/calcChain.xml><?xml version="1.0" encoding="utf-8"?>
<calcChain xmlns="http://schemas.openxmlformats.org/spreadsheetml/2006/main">
  <c r="M20" i="2" l="1"/>
  <c r="N20" i="2"/>
  <c r="N21" i="2"/>
  <c r="N22" i="2"/>
  <c r="E20" i="2"/>
  <c r="P20" i="2" s="1"/>
  <c r="E21" i="2"/>
  <c r="P21" i="2" s="1"/>
  <c r="E22" i="2"/>
  <c r="P22" i="2" s="1"/>
  <c r="E23" i="2"/>
  <c r="P23" i="2" s="1"/>
  <c r="E24" i="2"/>
  <c r="P24" i="2" s="1"/>
  <c r="E25" i="2"/>
  <c r="P25" i="2" s="1"/>
  <c r="E26" i="2"/>
  <c r="P26" i="2" s="1"/>
  <c r="E27" i="2"/>
  <c r="P27" i="2" s="1"/>
  <c r="E28" i="2"/>
  <c r="P28" i="2" s="1"/>
  <c r="E29" i="2"/>
  <c r="P29" i="2" s="1"/>
  <c r="E30" i="2"/>
  <c r="P30" i="2" s="1"/>
  <c r="B56" i="2"/>
  <c r="B57" i="2" s="1"/>
  <c r="E31" i="2"/>
  <c r="P31" i="2" s="1"/>
  <c r="N26" i="2"/>
  <c r="P43" i="2"/>
  <c r="Q43" i="2"/>
  <c r="R43" i="2" s="1"/>
  <c r="R42" i="2" s="1"/>
  <c r="E42" i="2"/>
  <c r="D66" i="2"/>
  <c r="I42" i="2"/>
  <c r="D67" i="2"/>
  <c r="D54" i="2"/>
  <c r="E43" i="2"/>
  <c r="E66" i="2" s="1"/>
  <c r="I43" i="2"/>
  <c r="E67" i="2" s="1"/>
  <c r="E54" i="2"/>
  <c r="E55" i="2" s="1"/>
  <c r="F44" i="2"/>
  <c r="J44" i="2"/>
  <c r="F54" i="2"/>
  <c r="F45" i="2"/>
  <c r="J45" i="2"/>
  <c r="G54" i="2"/>
  <c r="G55" i="2" s="1"/>
  <c r="F46" i="2"/>
  <c r="J46" i="2"/>
  <c r="H54" i="2"/>
  <c r="F47" i="2"/>
  <c r="J47" i="2"/>
  <c r="I54" i="2"/>
  <c r="J66" i="2"/>
  <c r="J67" i="2"/>
  <c r="J54" i="2"/>
  <c r="K66" i="2"/>
  <c r="K67" i="2"/>
  <c r="K54" i="2"/>
  <c r="L66" i="2"/>
  <c r="L67" i="2"/>
  <c r="L54" i="2"/>
  <c r="D55" i="2"/>
  <c r="I55" i="2"/>
  <c r="J55" i="2"/>
  <c r="O20" i="2"/>
  <c r="O32" i="2" s="1"/>
  <c r="D32" i="2" s="1"/>
  <c r="O21" i="2"/>
  <c r="O22" i="2"/>
  <c r="O23" i="2"/>
  <c r="O24" i="2"/>
  <c r="O25" i="2"/>
  <c r="O26" i="2"/>
  <c r="O27" i="2"/>
  <c r="O28" i="2"/>
  <c r="O29" i="2"/>
  <c r="O30" i="2"/>
  <c r="O31" i="2"/>
  <c r="N23" i="2"/>
  <c r="N32" i="2" s="1"/>
  <c r="C32" i="2" s="1"/>
  <c r="N24" i="2"/>
  <c r="N25" i="2"/>
  <c r="N27" i="2"/>
  <c r="N28" i="2"/>
  <c r="N29" i="2"/>
  <c r="N30" i="2"/>
  <c r="N31" i="2"/>
  <c r="M21" i="2"/>
  <c r="M32" i="2" s="1"/>
  <c r="B32" i="2" s="1"/>
  <c r="M22" i="2"/>
  <c r="M23" i="2"/>
  <c r="M24" i="2"/>
  <c r="M25" i="2"/>
  <c r="M26" i="2"/>
  <c r="M27" i="2"/>
  <c r="M28" i="2"/>
  <c r="M29" i="2"/>
  <c r="M30" i="2"/>
  <c r="M31" i="2"/>
  <c r="K55" i="2"/>
  <c r="F55" i="2"/>
  <c r="J13" i="2"/>
  <c r="J12" i="2"/>
  <c r="G46" i="2" l="1"/>
  <c r="K46" i="2"/>
  <c r="I46" i="2" s="1"/>
  <c r="H67" i="2" s="1"/>
  <c r="K65" i="2"/>
  <c r="J64" i="2"/>
  <c r="J68" i="2" s="1"/>
  <c r="J70" i="2" s="1"/>
  <c r="J71" i="2" s="1"/>
  <c r="G64" i="2"/>
  <c r="I64" i="2"/>
  <c r="L64" i="2"/>
  <c r="H65" i="2"/>
  <c r="H44" i="2"/>
  <c r="G47" i="2"/>
  <c r="E47" i="2" s="1"/>
  <c r="I66" i="2" s="1"/>
  <c r="F64" i="2"/>
  <c r="L44" i="2"/>
  <c r="J65" i="2"/>
  <c r="F65" i="2"/>
  <c r="G65" i="2"/>
  <c r="K64" i="2"/>
  <c r="K68" i="2" s="1"/>
  <c r="K70" i="2" s="1"/>
  <c r="K71" i="2" s="1"/>
  <c r="D64" i="2"/>
  <c r="H64" i="2"/>
  <c r="K45" i="2"/>
  <c r="I45" i="2" s="1"/>
  <c r="G67" i="2" s="1"/>
  <c r="G44" i="2"/>
  <c r="E44" i="2" s="1"/>
  <c r="F66" i="2" s="1"/>
  <c r="E65" i="2"/>
  <c r="G45" i="2"/>
  <c r="E45" i="2" s="1"/>
  <c r="G66" i="2" s="1"/>
  <c r="K44" i="2"/>
  <c r="I44" i="2" s="1"/>
  <c r="F67" i="2" s="1"/>
  <c r="I65" i="2"/>
  <c r="K47" i="2"/>
  <c r="E64" i="2"/>
  <c r="E68" i="2" s="1"/>
  <c r="E70" i="2" s="1"/>
  <c r="E71" i="2" s="1"/>
  <c r="L65" i="2"/>
  <c r="D65" i="2"/>
  <c r="I47" i="2"/>
  <c r="I67" i="2" s="1"/>
  <c r="E46" i="2"/>
  <c r="H66" i="2" s="1"/>
  <c r="B54" i="2"/>
  <c r="P32" i="2"/>
  <c r="E32" i="2" s="1"/>
  <c r="B58" i="2" s="1"/>
  <c r="H55" i="2"/>
  <c r="D57" i="2"/>
  <c r="L55" i="2"/>
  <c r="F68" i="2" l="1"/>
  <c r="F70" i="2" s="1"/>
  <c r="F71" i="2" s="1"/>
  <c r="L68" i="2"/>
  <c r="L70" i="2" s="1"/>
  <c r="L71" i="2" s="1"/>
  <c r="I68" i="2"/>
  <c r="I70" i="2" s="1"/>
  <c r="I71" i="2" s="1"/>
  <c r="H68" i="2"/>
  <c r="H70" i="2" s="1"/>
  <c r="H71" i="2" s="1"/>
  <c r="D68" i="2"/>
  <c r="D70" i="2" s="1"/>
  <c r="D71" i="2" s="1"/>
  <c r="B70" i="2" s="1"/>
  <c r="B68" i="2" s="1"/>
  <c r="B73" i="2" s="1"/>
  <c r="G68" i="2"/>
  <c r="G70" i="2" s="1"/>
  <c r="G71" i="2" s="1"/>
  <c r="G73" i="2" l="1"/>
  <c r="H73" i="2"/>
  <c r="L73" i="2"/>
  <c r="J73" i="2"/>
  <c r="F73" i="2"/>
  <c r="K73" i="2"/>
  <c r="I73" i="2"/>
  <c r="D73" i="2"/>
  <c r="E73" i="2"/>
</calcChain>
</file>

<file path=xl/sharedStrings.xml><?xml version="1.0" encoding="utf-8"?>
<sst xmlns="http://schemas.openxmlformats.org/spreadsheetml/2006/main" count="126" uniqueCount="100">
  <si>
    <t>Bestaande situatie</t>
  </si>
  <si>
    <t>Bedrijfsnaam</t>
  </si>
  <si>
    <t>:</t>
  </si>
  <si>
    <t>Kavelmaat</t>
  </si>
  <si>
    <t>Adres</t>
  </si>
  <si>
    <t>Kavelgrootte</t>
  </si>
  <si>
    <t>Nieuwe situatie</t>
  </si>
  <si>
    <t>Omschrijving situatie</t>
  </si>
  <si>
    <t>Immissieniveaus</t>
  </si>
  <si>
    <t>Immissiepunt</t>
  </si>
  <si>
    <t>Gemiddeld</t>
  </si>
  <si>
    <t>Berekening</t>
  </si>
  <si>
    <t>Frequentie</t>
  </si>
  <si>
    <t>[Hz]</t>
  </si>
  <si>
    <t>[dB/m1]</t>
  </si>
  <si>
    <t>Db,br of Db,ont</t>
  </si>
  <si>
    <t>Db,br</t>
  </si>
  <si>
    <t>Db,ont</t>
  </si>
  <si>
    <t>[dB]</t>
  </si>
  <si>
    <t>-1+ Bb(a(h)+1)</t>
  </si>
  <si>
    <t>-1+ Bb(b(h)+1)</t>
  </si>
  <si>
    <t>-1+ Bb(c(h)+1)</t>
  </si>
  <si>
    <t>-1+ Bb(d(h)+1)</t>
  </si>
  <si>
    <t>-1+ Bb</t>
  </si>
  <si>
    <t>Lwr - fictief</t>
  </si>
  <si>
    <t>[dB(A)]</t>
  </si>
  <si>
    <t>[m]</t>
  </si>
  <si>
    <t>[-]</t>
  </si>
  <si>
    <t>Totale demping</t>
  </si>
  <si>
    <t>Opmerkingen / Bijzonderheden</t>
  </si>
  <si>
    <t>8 - WZW</t>
  </si>
  <si>
    <t>Bron1</t>
  </si>
  <si>
    <t>bron2</t>
  </si>
  <si>
    <t>verschilbron</t>
  </si>
  <si>
    <t xml:space="preserve">Bepaald op 10 meter hoogte op afstand Ri </t>
  </si>
  <si>
    <t>1 - O</t>
  </si>
  <si>
    <t>3 - NNO</t>
  </si>
  <si>
    <t>4 - N</t>
  </si>
  <si>
    <t>5 - NNW</t>
  </si>
  <si>
    <t>6 - WNW</t>
  </si>
  <si>
    <t>7 - W</t>
  </si>
  <si>
    <t>9 - ZZW</t>
  </si>
  <si>
    <t>10 - Z</t>
  </si>
  <si>
    <t>11 - ZZO</t>
  </si>
  <si>
    <t>12 - OZO</t>
  </si>
  <si>
    <t>2 - ONO</t>
  </si>
  <si>
    <t>Ci industrielawaai</t>
  </si>
  <si>
    <t xml:space="preserve">Vermelding welke velden ingevuld moeten/mogen worden. </t>
  </si>
  <si>
    <t>Hier vindt toetsing plaats van kavelmaat. Is wens Maurice en Erwin.</t>
  </si>
  <si>
    <t>in cel wel functie "afronding" gebruikt. Gechecked dat deze functie op systeem Harderwijk geen foutmelding geeft.</t>
  </si>
  <si>
    <t>A20-A31</t>
  </si>
  <si>
    <t>B57</t>
  </si>
  <si>
    <t>Locatie in sheet (Cel nr).</t>
  </si>
  <si>
    <t>A2+A3</t>
  </si>
  <si>
    <t>Toelichting</t>
  </si>
  <si>
    <t>De functie "afronden.n.veelvoud" is verwijderd. De werkelijke afstand moet worden gebruikt. Afronden op veelvouden van 5 is niet noodzakelijk en kan niet worden afgedwongen</t>
  </si>
  <si>
    <t>De cel kan niet meer worden gewijzigd de inhoud is minimaal 50 en maximaal 500. Als de waarde "afgekapt" wordt dan volgt daarachter een melding</t>
  </si>
  <si>
    <t>A4</t>
  </si>
  <si>
    <t>J12+J13</t>
  </si>
  <si>
    <t>Bedoeling dat indien (afgerond) meer dan 60 dB, dan melding van overschrijding. Tenzij een hogere kavelmaat is bestemd.</t>
  </si>
  <si>
    <t xml:space="preserve">Volgorde aangepast. Correspondeerd nu met de volgorde van WNP's in Winhavik. </t>
  </si>
  <si>
    <t>Toegevoegd verwijzing naar het vastgestelde bestemmingsplan. Op de datum 14-4-11 zou het bestemmingsplan worden vastgesteld.</t>
  </si>
  <si>
    <t>Voor de duidelijkheid van waar gegevens ingevuld moeten/kunnen worden, zijn deze cellen geel gemarkeerd.</t>
  </si>
  <si>
    <r>
      <t>D</t>
    </r>
    <r>
      <rPr>
        <vertAlign val="subscript"/>
        <sz val="12"/>
        <color indexed="8"/>
        <rFont val="Calibri"/>
        <family val="2"/>
      </rPr>
      <t>b,mid</t>
    </r>
  </si>
  <si>
    <t xml:space="preserve">16-11-11. Door adviseur erop gewezen dat geen rekening is gehouden met de verzwakking in het middengebied. Conform par. 5.3.7 van </t>
  </si>
  <si>
    <r>
      <t>de HMRI'99 is er sprake van middengebied wanneer de afstand Ri&gt;= 30(h</t>
    </r>
    <r>
      <rPr>
        <vertAlign val="subscript"/>
        <sz val="12"/>
        <color indexed="8"/>
        <rFont val="Calibri"/>
        <family val="2"/>
      </rPr>
      <t>b+</t>
    </r>
    <r>
      <rPr>
        <sz val="12"/>
        <color indexed="8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) (=30*(10+15)=450 m.). De maximaal te hanteren afstand</t>
    </r>
  </si>
  <si>
    <r>
      <t>is 500 m. Hierdoor is de maximale fout door verwaarlozing D</t>
    </r>
    <r>
      <rPr>
        <vertAlign val="subscript"/>
        <sz val="12"/>
        <color indexed="8"/>
        <rFont val="Calibri"/>
        <family val="2"/>
      </rPr>
      <t>b,mid</t>
    </r>
    <r>
      <rPr>
        <sz val="12"/>
        <color indexed="8"/>
        <rFont val="Calibri"/>
        <family val="2"/>
      </rPr>
      <t xml:space="preserve"> verwaarloosbaar.</t>
    </r>
  </si>
  <si>
    <t>G24, (formule bepaling kavelgrootte)</t>
  </si>
  <si>
    <t>Er onstond een misvatting over de formule. Of het wortelteken enkel over de kavelgrootte heen stond of dat bedoeld was</t>
  </si>
  <si>
    <t>dat de kavelgrootte *2,5 genomen moest worden en daarvan de wortel. Daarom de notatie gewijzigd en de 2,5 voor</t>
  </si>
  <si>
    <t>het wortelteken geplaatst.</t>
  </si>
  <si>
    <t>Sheet versie 4-1 (29-4-2013)</t>
  </si>
  <si>
    <t>H20-K32</t>
  </si>
  <si>
    <t>In deze velden wordt per immissiewaarde de waarde 10^(Li/10) berekend. De getallen zijn kleurloos, maar omdat er een formule</t>
  </si>
  <si>
    <t>overheen staat werd 1 waarde niet meegenomen. Daarom deze rekenvelden verplaatst naar M20:P32</t>
  </si>
  <si>
    <t>De formule '=B73-10*LOG(J14) verandert in =ALS(J14=0;"";B73-10*LOG(J14)) om zo een leeg formulier te kunnen presenteren</t>
  </si>
  <si>
    <t>J13</t>
  </si>
  <si>
    <t>De formule =ALS(EN(AFRONDEN(J13;0)&gt;J7;AFRONDEN(J13;0)&gt;60);"Overschrijding kavelmaat";"") verandert in =ALS(J14=0;"";ALS(EN(AFRONDEN(J13;0)&gt;J7;AFRONDEN(J13;0)&gt;60);"Overschrijding kavelmaat";""))</t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</si>
  <si>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</si>
  <si>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i/>
        <vertAlign val="subscript"/>
        <sz val="10"/>
        <rFont val="Arial"/>
        <family val="2"/>
      </rPr>
      <t>Aeq</t>
    </r>
    <r>
      <rPr>
        <i/>
        <sz val="10"/>
        <rFont val="Arial"/>
        <family val="2"/>
      </rPr>
      <t>,d</t>
    </r>
  </si>
  <si>
    <r>
      <t>L</t>
    </r>
    <r>
      <rPr>
        <i/>
        <vertAlign val="subscript"/>
        <sz val="10"/>
        <rFont val="Arial"/>
        <family val="2"/>
      </rPr>
      <t>Aeq</t>
    </r>
    <r>
      <rPr>
        <i/>
        <sz val="10"/>
        <rFont val="Arial"/>
        <family val="2"/>
      </rPr>
      <t>,a</t>
    </r>
  </si>
  <si>
    <r>
      <t>L</t>
    </r>
    <r>
      <rPr>
        <i/>
        <vertAlign val="subscript"/>
        <sz val="10"/>
        <rFont val="Arial"/>
        <family val="2"/>
      </rPr>
      <t>Aeq</t>
    </r>
    <r>
      <rPr>
        <i/>
        <sz val="10"/>
        <rFont val="Arial"/>
        <family val="2"/>
      </rPr>
      <t>,n</t>
    </r>
  </si>
  <si>
    <r>
      <t>L</t>
    </r>
    <r>
      <rPr>
        <i/>
        <vertAlign val="subscript"/>
        <sz val="10"/>
        <rFont val="Arial"/>
        <family val="2"/>
      </rPr>
      <t>etmaal</t>
    </r>
  </si>
  <si>
    <r>
      <t>a</t>
    </r>
    <r>
      <rPr>
        <vertAlign val="subscript"/>
        <sz val="9"/>
        <rFont val="Arial"/>
        <family val="2"/>
      </rPr>
      <t>lu</t>
    </r>
  </si>
  <si>
    <r>
      <t>R</t>
    </r>
    <r>
      <rPr>
        <b/>
        <vertAlign val="subscript"/>
        <sz val="10"/>
        <rFont val="Arial"/>
        <family val="2"/>
      </rPr>
      <t>i</t>
    </r>
  </si>
  <si>
    <r>
      <t>L</t>
    </r>
    <r>
      <rPr>
        <b/>
        <vertAlign val="subscript"/>
        <sz val="10"/>
        <rFont val="Arial"/>
        <family val="2"/>
      </rPr>
      <t>i</t>
    </r>
  </si>
  <si>
    <r>
      <t>h</t>
    </r>
    <r>
      <rPr>
        <vertAlign val="subscript"/>
        <sz val="10"/>
        <rFont val="Arial"/>
        <family val="2"/>
      </rPr>
      <t>b</t>
    </r>
  </si>
  <si>
    <r>
      <t>h</t>
    </r>
    <r>
      <rPr>
        <vertAlign val="subscript"/>
        <sz val="10"/>
        <rFont val="Arial"/>
        <family val="2"/>
      </rPr>
      <t>o</t>
    </r>
  </si>
  <si>
    <r>
      <t>B</t>
    </r>
    <r>
      <rPr>
        <vertAlign val="subscript"/>
        <sz val="10"/>
        <rFont val="Arial"/>
        <family val="2"/>
      </rPr>
      <t>b</t>
    </r>
  </si>
  <si>
    <r>
      <t>D</t>
    </r>
    <r>
      <rPr>
        <vertAlign val="subscript"/>
        <sz val="10"/>
        <rFont val="Arial"/>
        <family val="2"/>
      </rPr>
      <t>geo</t>
    </r>
  </si>
  <si>
    <r>
      <t>D</t>
    </r>
    <r>
      <rPr>
        <vertAlign val="subscript"/>
        <sz val="10"/>
        <rFont val="Arial"/>
        <family val="2"/>
      </rPr>
      <t>lucht</t>
    </r>
  </si>
  <si>
    <r>
      <t>D</t>
    </r>
    <r>
      <rPr>
        <vertAlign val="subscript"/>
        <sz val="10"/>
        <rFont val="Arial"/>
        <family val="2"/>
      </rPr>
      <t>b,br</t>
    </r>
  </si>
  <si>
    <r>
      <t>D</t>
    </r>
    <r>
      <rPr>
        <vertAlign val="subscript"/>
        <sz val="10"/>
        <rFont val="Arial"/>
        <family val="2"/>
      </rPr>
      <t>b,ont</t>
    </r>
  </si>
  <si>
    <r>
      <t>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(energ. gem. fictief)</t>
    </r>
  </si>
  <si>
    <r>
      <t>L</t>
    </r>
    <r>
      <rPr>
        <b/>
        <vertAlign val="subscript"/>
        <sz val="10"/>
        <rFont val="Arial"/>
        <family val="2"/>
      </rPr>
      <t>wr</t>
    </r>
  </si>
  <si>
    <t>Bepaling kavelmaat bedrijventerrein Lorentz</t>
  </si>
  <si>
    <t>De berekening vindt plaats conform de regels van het bestemmingsplan Toedeling</t>
  </si>
  <si>
    <t>geluidruimte bedrijventerrein Lorentz, zie www.ruimtelijkeplannen.nl</t>
  </si>
  <si>
    <t>Alleen de geel gearceerde velden moeten worden gevuld.</t>
  </si>
  <si>
    <r>
      <t>dB(A)/m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</si>
</sst>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28">
    <font>
      <sz val="12"/>
      <color indexed="8"/>
      <name val="Calibri"/>
      <family val="2"/>
    </font>
    <font>
      <sz val="10"/>
      <name val="MetaBookLF-Roman"/>
    </font>
    <font>
      <sz val="8"/>
      <name val="Calibri"/>
      <family val="2"/>
    </font>
    <font>
      <sz val="10"/>
      <name val="Arial"/>
      <family val="2"/>
    </font>
    <font>
      <sz val="8"/>
      <name val="Calibri"/>
      <family val="2"/>
    </font>
    <font>
      <vertAlign val="subscript"/>
      <sz val="12"/>
      <color indexed="8"/>
      <name val="Calibri"/>
      <family val="2"/>
    </font>
    <font>
      <u/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sz val="8"/>
      <color indexed="41"/>
      <name val="Arial"/>
      <family val="2"/>
    </font>
    <font>
      <vertAlign val="subscript"/>
      <sz val="9"/>
      <name val="Arial"/>
      <family val="2"/>
    </font>
    <font>
      <b/>
      <i/>
      <sz val="10"/>
      <color indexed="9"/>
      <name val="Arial"/>
      <family val="2"/>
    </font>
    <font>
      <b/>
      <vertAlign val="subscript"/>
      <sz val="10"/>
      <name val="Arial"/>
      <family val="2"/>
    </font>
    <font>
      <b/>
      <sz val="12"/>
      <color indexed="10"/>
      <name val="Arial"/>
      <family val="2"/>
    </font>
    <font>
      <sz val="9"/>
      <color indexed="9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8"/>
      <color rgb="FF0070C0"/>
      <name val="Bailey Sans ITC Book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6" fillId="0" borderId="7" xfId="0" applyFont="1" applyBorder="1"/>
    <xf numFmtId="14" fontId="6" fillId="0" borderId="7" xfId="0" applyNumberFormat="1" applyFont="1" applyBorder="1" applyAlignment="1">
      <alignment horizontal="left"/>
    </xf>
    <xf numFmtId="0" fontId="0" fillId="0" borderId="0" xfId="0" quotePrefix="1"/>
    <xf numFmtId="0" fontId="7" fillId="0" borderId="0" xfId="1" applyFont="1" applyFill="1" applyBorder="1" applyProtection="1"/>
    <xf numFmtId="0" fontId="7" fillId="0" borderId="0" xfId="1" applyFont="1" applyProtection="1"/>
    <xf numFmtId="0" fontId="3" fillId="0" borderId="0" xfId="1" applyFont="1" applyFill="1" applyAlignment="1" applyProtection="1">
      <alignment vertical="top"/>
    </xf>
    <xf numFmtId="0" fontId="7" fillId="0" borderId="1" xfId="1" applyFont="1" applyFill="1" applyBorder="1" applyProtection="1"/>
    <xf numFmtId="0" fontId="8" fillId="0" borderId="2" xfId="1" applyFont="1" applyFill="1" applyBorder="1" applyProtection="1"/>
    <xf numFmtId="0" fontId="7" fillId="0" borderId="2" xfId="1" applyFont="1" applyFill="1" applyBorder="1" applyProtection="1"/>
    <xf numFmtId="0" fontId="7" fillId="0" borderId="0" xfId="1" applyFont="1" applyFill="1" applyProtection="1"/>
    <xf numFmtId="0" fontId="3" fillId="0" borderId="0" xfId="1" applyFont="1" applyFill="1" applyBorder="1" applyAlignment="1" applyProtection="1">
      <alignment horizontal="left" vertical="top"/>
    </xf>
    <xf numFmtId="1" fontId="3" fillId="2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Alignment="1" applyProtection="1"/>
    <xf numFmtId="0" fontId="3" fillId="0" borderId="0" xfId="1" applyFont="1" applyFill="1" applyBorder="1" applyAlignment="1" applyProtection="1">
      <alignment wrapText="1" shrinkToFit="1"/>
    </xf>
    <xf numFmtId="3" fontId="3" fillId="2" borderId="6" xfId="1" applyNumberFormat="1" applyFont="1" applyFill="1" applyBorder="1" applyAlignment="1" applyProtection="1">
      <alignment horizontal="right" wrapText="1" shrinkToFit="1"/>
      <protection locked="0"/>
    </xf>
    <xf numFmtId="0" fontId="3" fillId="0" borderId="0" xfId="1" applyFont="1" applyFill="1" applyBorder="1" applyAlignment="1" applyProtection="1"/>
    <xf numFmtId="0" fontId="3" fillId="0" borderId="1" xfId="1" applyFont="1" applyFill="1" applyBorder="1" applyProtection="1"/>
    <xf numFmtId="0" fontId="3" fillId="0" borderId="1" xfId="1" applyFont="1" applyFill="1" applyBorder="1" applyAlignment="1" applyProtection="1">
      <alignment horizontal="left" vertical="top" wrapText="1" shrinkToFit="1"/>
    </xf>
    <xf numFmtId="0" fontId="3" fillId="0" borderId="1" xfId="1" applyFont="1" applyFill="1" applyBorder="1" applyAlignment="1" applyProtection="1">
      <alignment horizontal="right" vertical="top" wrapText="1" shrinkToFit="1"/>
    </xf>
    <xf numFmtId="0" fontId="3" fillId="0" borderId="1" xfId="1" applyFont="1" applyFill="1" applyBorder="1" applyAlignment="1" applyProtection="1">
      <alignment vertical="top" wrapText="1" shrinkToFit="1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 vertical="top" wrapText="1" shrinkToFit="1"/>
    </xf>
    <xf numFmtId="0" fontId="11" fillId="0" borderId="0" xfId="1" applyFont="1" applyFill="1" applyProtection="1"/>
    <xf numFmtId="0" fontId="3" fillId="0" borderId="0" xfId="1" applyFont="1" applyFill="1" applyBorder="1" applyAlignment="1" applyProtection="1">
      <alignment horizontal="left"/>
    </xf>
    <xf numFmtId="1" fontId="8" fillId="0" borderId="0" xfId="1" applyNumberFormat="1" applyFont="1" applyFill="1" applyBorder="1" applyAlignment="1" applyProtection="1">
      <alignment horizontal="right" vertical="top"/>
    </xf>
    <xf numFmtId="0" fontId="9" fillId="0" borderId="0" xfId="1" applyFont="1" applyFill="1" applyProtection="1"/>
    <xf numFmtId="0" fontId="3" fillId="0" borderId="0" xfId="1" applyFont="1" applyFill="1" applyBorder="1" applyAlignment="1" applyProtection="1">
      <alignment vertical="top" wrapText="1" shrinkToFit="1"/>
    </xf>
    <xf numFmtId="3" fontId="3" fillId="2" borderId="4" xfId="1" applyNumberFormat="1" applyFont="1" applyFill="1" applyBorder="1" applyAlignment="1" applyProtection="1">
      <alignment horizontal="right" wrapText="1" shrinkToFit="1"/>
      <protection locked="0"/>
    </xf>
    <xf numFmtId="0" fontId="3" fillId="0" borderId="0" xfId="1" applyFont="1" applyFill="1" applyBorder="1" applyProtection="1"/>
    <xf numFmtId="0" fontId="8" fillId="0" borderId="0" xfId="1" applyFont="1" applyFill="1" applyBorder="1" applyProtection="1"/>
    <xf numFmtId="0" fontId="12" fillId="0" borderId="0" xfId="1" applyFont="1" applyFill="1" applyProtection="1"/>
    <xf numFmtId="0" fontId="12" fillId="0" borderId="0" xfId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vertical="top" wrapText="1" shrinkToFit="1"/>
    </xf>
    <xf numFmtId="0" fontId="3" fillId="0" borderId="3" xfId="1" applyFont="1" applyFill="1" applyBorder="1" applyAlignment="1" applyProtection="1">
      <alignment horizontal="left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 vertical="top" wrapText="1" shrinkToFit="1"/>
      <protection locked="0"/>
    </xf>
    <xf numFmtId="164" fontId="3" fillId="0" borderId="3" xfId="1" applyNumberFormat="1" applyFont="1" applyFill="1" applyBorder="1" applyAlignment="1" applyProtection="1">
      <alignment horizontal="center" vertical="top" wrapText="1" shrinkToFit="1"/>
    </xf>
    <xf numFmtId="0" fontId="14" fillId="0" borderId="0" xfId="0" applyFont="1" applyAlignment="1"/>
    <xf numFmtId="0" fontId="12" fillId="0" borderId="0" xfId="1" applyFont="1" applyFill="1" applyAlignment="1" applyProtection="1">
      <alignment vertical="top" wrapText="1" shrinkToFit="1"/>
    </xf>
    <xf numFmtId="0" fontId="15" fillId="0" borderId="0" xfId="1" applyFont="1" applyFill="1" applyAlignment="1" applyProtection="1">
      <alignment horizontal="left" vertical="top" wrapText="1" shrinkToFit="1"/>
    </xf>
    <xf numFmtId="164" fontId="3" fillId="0" borderId="0" xfId="1" applyNumberFormat="1" applyFont="1" applyFill="1" applyBorder="1" applyAlignment="1" applyProtection="1">
      <alignment horizontal="center" vertical="top" wrapText="1" shrinkToFit="1"/>
    </xf>
    <xf numFmtId="0" fontId="3" fillId="0" borderId="0" xfId="1" applyFont="1" applyFill="1" applyAlignment="1" applyProtection="1">
      <alignment vertical="top" wrapText="1" shrinkToFit="1"/>
    </xf>
    <xf numFmtId="0" fontId="3" fillId="0" borderId="4" xfId="1" applyFont="1" applyFill="1" applyBorder="1" applyProtection="1"/>
    <xf numFmtId="164" fontId="3" fillId="0" borderId="4" xfId="1" applyNumberFormat="1" applyFont="1" applyFill="1" applyBorder="1" applyAlignment="1" applyProtection="1">
      <alignment horizontal="center" vertical="top" wrapText="1" shrinkToFit="1"/>
    </xf>
    <xf numFmtId="0" fontId="16" fillId="0" borderId="0" xfId="1" applyFont="1" applyFill="1" applyProtection="1"/>
    <xf numFmtId="164" fontId="16" fillId="0" borderId="0" xfId="1" applyNumberFormat="1" applyFont="1" applyFill="1" applyAlignment="1" applyProtection="1">
      <alignment horizontal="center"/>
    </xf>
    <xf numFmtId="0" fontId="16" fillId="0" borderId="1" xfId="1" applyFont="1" applyFill="1" applyBorder="1" applyProtection="1"/>
    <xf numFmtId="164" fontId="16" fillId="0" borderId="1" xfId="1" applyNumberFormat="1" applyFont="1" applyFill="1" applyBorder="1" applyAlignment="1" applyProtection="1">
      <alignment horizontal="center"/>
    </xf>
    <xf numFmtId="0" fontId="17" fillId="0" borderId="1" xfId="1" applyFont="1" applyFill="1" applyBorder="1" applyAlignment="1" applyProtection="1">
      <alignment horizontal="left" vertical="top" wrapText="1" shrinkToFit="1"/>
    </xf>
    <xf numFmtId="0" fontId="18" fillId="0" borderId="1" xfId="1" applyFont="1" applyFill="1" applyBorder="1" applyProtection="1"/>
    <xf numFmtId="0" fontId="9" fillId="0" borderId="0" xfId="1" applyFont="1" applyProtection="1"/>
    <xf numFmtId="165" fontId="9" fillId="0" borderId="0" xfId="1" applyNumberFormat="1" applyFont="1" applyFill="1" applyProtection="1"/>
    <xf numFmtId="0" fontId="9" fillId="0" borderId="0" xfId="1" applyFont="1" applyFill="1" applyAlignment="1" applyProtection="1">
      <alignment horizontal="left"/>
    </xf>
    <xf numFmtId="0" fontId="9" fillId="0" borderId="0" xfId="1" applyNumberFormat="1" applyFont="1" applyFill="1" applyAlignment="1" applyProtection="1">
      <alignment horizontal="left"/>
    </xf>
    <xf numFmtId="0" fontId="9" fillId="0" borderId="0" xfId="1" applyNumberFormat="1" applyFont="1" applyFill="1" applyProtection="1"/>
    <xf numFmtId="0" fontId="9" fillId="0" borderId="0" xfId="1" quotePrefix="1" applyNumberFormat="1" applyFont="1" applyFill="1" applyProtection="1"/>
    <xf numFmtId="164" fontId="9" fillId="0" borderId="0" xfId="1" applyNumberFormat="1" applyFont="1" applyFill="1" applyProtection="1"/>
    <xf numFmtId="2" fontId="9" fillId="0" borderId="0" xfId="1" applyNumberFormat="1" applyFont="1" applyFill="1" applyProtection="1"/>
    <xf numFmtId="0" fontId="8" fillId="0" borderId="1" xfId="1" applyFont="1" applyFill="1" applyBorder="1" applyProtection="1"/>
    <xf numFmtId="0" fontId="8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164" fontId="8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1" fontId="20" fillId="0" borderId="0" xfId="1" applyNumberFormat="1" applyFont="1" applyFill="1" applyAlignment="1" applyProtection="1">
      <alignment horizontal="right"/>
    </xf>
    <xf numFmtId="0" fontId="8" fillId="0" borderId="0" xfId="1" applyFont="1" applyFill="1" applyProtection="1"/>
    <xf numFmtId="1" fontId="16" fillId="0" borderId="0" xfId="1" applyNumberFormat="1" applyFont="1" applyFill="1" applyAlignment="1" applyProtection="1">
      <alignment horizontal="right"/>
    </xf>
    <xf numFmtId="0" fontId="22" fillId="0" borderId="0" xfId="1" applyFont="1" applyFill="1" applyAlignment="1" applyProtection="1">
      <alignment horizontal="left"/>
    </xf>
    <xf numFmtId="164" fontId="16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>
      <alignment horizontal="center"/>
    </xf>
    <xf numFmtId="164" fontId="9" fillId="0" borderId="0" xfId="1" applyNumberFormat="1" applyFont="1" applyProtection="1"/>
    <xf numFmtId="0" fontId="8" fillId="0" borderId="0" xfId="1" applyFont="1" applyFill="1" applyAlignment="1" applyProtection="1">
      <alignment horizontal="right"/>
    </xf>
    <xf numFmtId="0" fontId="23" fillId="0" borderId="0" xfId="1" applyFont="1" applyProtection="1"/>
    <xf numFmtId="164" fontId="3" fillId="0" borderId="1" xfId="1" applyNumberFormat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164" fontId="12" fillId="0" borderId="0" xfId="1" applyNumberFormat="1" applyFont="1" applyFill="1" applyAlignment="1" applyProtection="1">
      <alignment horizontal="center"/>
    </xf>
    <xf numFmtId="164" fontId="23" fillId="0" borderId="0" xfId="1" applyNumberFormat="1" applyFont="1" applyProtection="1"/>
    <xf numFmtId="0" fontId="25" fillId="0" borderId="1" xfId="1" applyFont="1" applyFill="1" applyBorder="1" applyProtection="1"/>
    <xf numFmtId="0" fontId="9" fillId="0" borderId="1" xfId="1" applyFont="1" applyFill="1" applyBorder="1" applyProtection="1"/>
    <xf numFmtId="0" fontId="9" fillId="0" borderId="1" xfId="1" applyFont="1" applyFill="1" applyBorder="1" applyAlignment="1" applyProtection="1">
      <alignment horizontal="right"/>
    </xf>
    <xf numFmtId="164" fontId="9" fillId="0" borderId="1" xfId="1" applyNumberFormat="1" applyFont="1" applyFill="1" applyBorder="1" applyAlignment="1" applyProtection="1">
      <alignment horizontal="center"/>
    </xf>
    <xf numFmtId="0" fontId="26" fillId="0" borderId="5" xfId="1" applyFont="1" applyFill="1" applyBorder="1" applyAlignment="1" applyProtection="1">
      <alignment horizontal="right"/>
    </xf>
    <xf numFmtId="0" fontId="7" fillId="0" borderId="0" xfId="1" applyFont="1" applyBorder="1" applyProtection="1"/>
    <xf numFmtId="0" fontId="27" fillId="0" borderId="0" xfId="1" applyFont="1" applyFill="1" applyBorder="1" applyAlignment="1" applyProtection="1">
      <alignment vertical="center"/>
    </xf>
    <xf numFmtId="0" fontId="3" fillId="3" borderId="0" xfId="1" applyFont="1" applyFill="1" applyAlignment="1" applyProtection="1">
      <alignment vertical="top"/>
    </xf>
    <xf numFmtId="0" fontId="7" fillId="3" borderId="1" xfId="1" applyFont="1" applyFill="1" applyBorder="1" applyProtection="1"/>
    <xf numFmtId="0" fontId="3" fillId="2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right" vertical="top" wrapText="1" shrinkToFit="1"/>
    </xf>
    <xf numFmtId="0" fontId="12" fillId="0" borderId="0" xfId="1" applyFont="1" applyFill="1" applyAlignment="1" applyProtection="1">
      <alignment horizontal="left" vertical="top" wrapText="1" shrinkToFit="1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right" vertical="top"/>
    </xf>
    <xf numFmtId="0" fontId="3" fillId="0" borderId="0" xfId="1" applyFont="1" applyFill="1" applyBorder="1" applyAlignment="1" applyProtection="1">
      <alignment horizontal="right" wrapText="1" shrinkToFit="1"/>
    </xf>
    <xf numFmtId="0" fontId="3" fillId="0" borderId="0" xfId="1" applyFont="1" applyFill="1" applyBorder="1" applyAlignment="1" applyProtection="1">
      <alignment horizontal="right"/>
    </xf>
  </cellXfs>
  <cellStyles count="3">
    <cellStyle name="Normaal 2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121920</xdr:rowOff>
        </xdr:from>
        <xdr:to>
          <xdr:col>8</xdr:col>
          <xdr:colOff>213360</xdr:colOff>
          <xdr:row>22</xdr:row>
          <xdr:rowOff>7620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23</xdr:row>
          <xdr:rowOff>137160</xdr:rowOff>
        </xdr:from>
        <xdr:to>
          <xdr:col>7</xdr:col>
          <xdr:colOff>38100</xdr:colOff>
          <xdr:row>24</xdr:row>
          <xdr:rowOff>106680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278216</xdr:colOff>
      <xdr:row>0</xdr:row>
      <xdr:rowOff>0</xdr:rowOff>
    </xdr:from>
    <xdr:to>
      <xdr:col>12</xdr:col>
      <xdr:colOff>0</xdr:colOff>
      <xdr:row>3</xdr:row>
      <xdr:rowOff>105833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2466" y="0"/>
          <a:ext cx="2579284" cy="82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ncfolder\Projecten\07036%20-%20Gemeente%20Harderwijk\IL-MH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velemissies"/>
      <sheetName val="Basis"/>
      <sheetName val="Geluidbronnen"/>
      <sheetName val="Geluidgegevens"/>
      <sheetName val="Resultaten"/>
      <sheetName val="Data"/>
      <sheetName val="Mobiel"/>
      <sheetName val="Stationair"/>
      <sheetName val="Mobiele bronnen"/>
      <sheetName val="Grafiek1"/>
      <sheetName val="Blad1"/>
      <sheetName val="Stationaire bronnen"/>
      <sheetName val="Gebouwbronnen"/>
      <sheetName val="Tbl_Bronvermogens"/>
      <sheetName val="Gemeenten"/>
      <sheetName val="Gemeenten_selectie"/>
      <sheetName val="SBI93_2004"/>
      <sheetName val="SBI93_2004 (2)"/>
      <sheetName val="SBI_(Sub)secties"/>
      <sheetName val="SBI93_2004 (3)"/>
      <sheetName val="SBI_Afdelingen"/>
      <sheetName val="SBI_Groepen"/>
      <sheetName val="SBI_Groepen (2)"/>
      <sheetName val="SBI_Klassen"/>
      <sheetName val="SBI_Klassen (2)"/>
      <sheetName val="SBI_Subklassen"/>
      <sheetName val="SBI_Subklassen (2)"/>
      <sheetName val="SBI_Secties"/>
      <sheetName val="SBI_Subsecties"/>
    </sheetNames>
    <sheetDataSet>
      <sheetData sheetId="0"/>
      <sheetData sheetId="1">
        <row r="11">
          <cell r="C11">
            <v>20000</v>
          </cell>
        </row>
        <row r="16">
          <cell r="M16">
            <v>1</v>
          </cell>
        </row>
        <row r="17">
          <cell r="L17">
            <v>1</v>
          </cell>
        </row>
        <row r="19">
          <cell r="L19">
            <v>19</v>
          </cell>
          <cell r="M19">
            <v>50</v>
          </cell>
        </row>
        <row r="21">
          <cell r="L21">
            <v>21</v>
          </cell>
        </row>
        <row r="22">
          <cell r="L22">
            <v>4</v>
          </cell>
        </row>
        <row r="23">
          <cell r="L23">
            <v>2</v>
          </cell>
        </row>
        <row r="24">
          <cell r="L24">
            <v>1</v>
          </cell>
          <cell r="M24" t="str">
            <v>2942</v>
          </cell>
        </row>
        <row r="29">
          <cell r="L29">
            <v>1</v>
          </cell>
          <cell r="M29">
            <v>50</v>
          </cell>
          <cell r="N29">
            <v>45</v>
          </cell>
          <cell r="O29">
            <v>40</v>
          </cell>
        </row>
        <row r="30">
          <cell r="D30">
            <v>50</v>
          </cell>
        </row>
        <row r="31">
          <cell r="L31" t="str">
            <v/>
          </cell>
        </row>
        <row r="34">
          <cell r="L34">
            <v>2</v>
          </cell>
        </row>
        <row r="39">
          <cell r="L39">
            <v>1</v>
          </cell>
        </row>
        <row r="52">
          <cell r="H52">
            <v>45</v>
          </cell>
        </row>
        <row r="53">
          <cell r="H53">
            <v>472.84555529388172</v>
          </cell>
        </row>
      </sheetData>
      <sheetData sheetId="2"/>
      <sheetData sheetId="3"/>
      <sheetData sheetId="4">
        <row r="10">
          <cell r="K10">
            <v>1</v>
          </cell>
        </row>
      </sheetData>
      <sheetData sheetId="5">
        <row r="2">
          <cell r="A2">
            <v>1</v>
          </cell>
          <cell r="B2" t="str">
            <v>LPG-tankstations</v>
          </cell>
          <cell r="C2">
            <v>50</v>
          </cell>
          <cell r="D2">
            <v>50</v>
          </cell>
          <cell r="E2">
            <v>45</v>
          </cell>
          <cell r="F2">
            <v>40</v>
          </cell>
        </row>
        <row r="3">
          <cell r="A3">
            <v>2</v>
          </cell>
          <cell r="B3" t="str">
            <v>Mestbassins</v>
          </cell>
          <cell r="C3">
            <v>50</v>
          </cell>
          <cell r="D3">
            <v>50</v>
          </cell>
          <cell r="E3">
            <v>45</v>
          </cell>
          <cell r="F3">
            <v>40</v>
          </cell>
        </row>
        <row r="4">
          <cell r="A4">
            <v>3</v>
          </cell>
          <cell r="B4" t="str">
            <v>Melkrundveehouderijen</v>
          </cell>
          <cell r="C4">
            <v>50</v>
          </cell>
          <cell r="D4">
            <v>50</v>
          </cell>
          <cell r="E4">
            <v>45</v>
          </cell>
          <cell r="F4">
            <v>40</v>
          </cell>
        </row>
        <row r="5">
          <cell r="A5">
            <v>4</v>
          </cell>
          <cell r="B5" t="str">
            <v>Tankstations</v>
          </cell>
          <cell r="C5">
            <v>50</v>
          </cell>
          <cell r="D5">
            <v>50</v>
          </cell>
          <cell r="E5">
            <v>45</v>
          </cell>
          <cell r="F5">
            <v>40</v>
          </cell>
        </row>
        <row r="6">
          <cell r="A6">
            <v>5</v>
          </cell>
          <cell r="B6" t="str">
            <v>Akkerbouwbedrijven</v>
          </cell>
          <cell r="C6">
            <v>50</v>
          </cell>
          <cell r="D6">
            <v>50</v>
          </cell>
          <cell r="E6">
            <v>45</v>
          </cell>
          <cell r="F6">
            <v>40</v>
          </cell>
        </row>
        <row r="7">
          <cell r="A7">
            <v>6</v>
          </cell>
          <cell r="B7" t="str">
            <v>Tandartspraktijken</v>
          </cell>
          <cell r="C7">
            <v>50</v>
          </cell>
          <cell r="D7">
            <v>50</v>
          </cell>
          <cell r="E7">
            <v>45</v>
          </cell>
          <cell r="F7">
            <v>40</v>
          </cell>
        </row>
        <row r="8">
          <cell r="A8">
            <v>7</v>
          </cell>
          <cell r="B8" t="str">
            <v>Horeca-, sport-, en recreatieinrichtingen</v>
          </cell>
          <cell r="C8">
            <v>50</v>
          </cell>
          <cell r="D8">
            <v>50</v>
          </cell>
          <cell r="E8">
            <v>45</v>
          </cell>
          <cell r="F8">
            <v>40</v>
          </cell>
        </row>
        <row r="9">
          <cell r="A9">
            <v>8</v>
          </cell>
          <cell r="B9" t="str">
            <v>Woon- en verblijfsgebouwen</v>
          </cell>
          <cell r="C9">
            <v>50</v>
          </cell>
          <cell r="D9">
            <v>50</v>
          </cell>
          <cell r="E9">
            <v>45</v>
          </cell>
          <cell r="F9">
            <v>40</v>
          </cell>
        </row>
        <row r="10">
          <cell r="A10">
            <v>9</v>
          </cell>
          <cell r="B10" t="str">
            <v>Detailhandel en ambachtsbedrijven</v>
          </cell>
          <cell r="C10">
            <v>50</v>
          </cell>
          <cell r="D10">
            <v>50</v>
          </cell>
          <cell r="E10">
            <v>45</v>
          </cell>
          <cell r="F10">
            <v>40</v>
          </cell>
        </row>
        <row r="11">
          <cell r="A11">
            <v>10</v>
          </cell>
          <cell r="B11" t="str">
            <v>Inrichtingen voor motorvoertuigen (garages)</v>
          </cell>
          <cell r="C11">
            <v>50</v>
          </cell>
          <cell r="D11">
            <v>50</v>
          </cell>
          <cell r="E11">
            <v>45</v>
          </cell>
          <cell r="F11">
            <v>40</v>
          </cell>
        </row>
        <row r="12">
          <cell r="A12">
            <v>11</v>
          </cell>
          <cell r="B12" t="str">
            <v>Opslag- en transportbedrijven</v>
          </cell>
          <cell r="C12">
            <v>50</v>
          </cell>
          <cell r="D12">
            <v>50</v>
          </cell>
          <cell r="E12">
            <v>45</v>
          </cell>
          <cell r="F12">
            <v>40</v>
          </cell>
        </row>
        <row r="13">
          <cell r="A13">
            <v>12</v>
          </cell>
          <cell r="B13" t="str">
            <v>Bouw- en houtbedrijven</v>
          </cell>
          <cell r="C13">
            <v>50</v>
          </cell>
          <cell r="D13">
            <v>50</v>
          </cell>
          <cell r="E13">
            <v>45</v>
          </cell>
          <cell r="F13">
            <v>40</v>
          </cell>
        </row>
        <row r="14">
          <cell r="A14">
            <v>13</v>
          </cell>
          <cell r="B14" t="str">
            <v>Textielreinigingsbedrijven</v>
          </cell>
          <cell r="C14">
            <v>50</v>
          </cell>
          <cell r="D14">
            <v>50</v>
          </cell>
          <cell r="E14">
            <v>45</v>
          </cell>
          <cell r="F14">
            <v>40</v>
          </cell>
        </row>
        <row r="15">
          <cell r="A15">
            <v>14</v>
          </cell>
          <cell r="B15" t="str">
            <v>Voorzieningen en installaties</v>
          </cell>
          <cell r="C15">
            <v>50</v>
          </cell>
          <cell r="D15">
            <v>50</v>
          </cell>
          <cell r="E15">
            <v>45</v>
          </cell>
          <cell r="F15">
            <v>40</v>
          </cell>
        </row>
        <row r="16">
          <cell r="A16">
            <v>15</v>
          </cell>
          <cell r="B16" t="str">
            <v>Glastuinbouw</v>
          </cell>
          <cell r="C16">
            <v>50</v>
          </cell>
          <cell r="D16">
            <v>50</v>
          </cell>
          <cell r="E16">
            <v>45</v>
          </cell>
          <cell r="F16">
            <v>40</v>
          </cell>
        </row>
        <row r="17">
          <cell r="A17">
            <v>16</v>
          </cell>
          <cell r="B17" t="str">
            <v>Beheer autowrakken</v>
          </cell>
          <cell r="C17">
            <v>50</v>
          </cell>
          <cell r="D17">
            <v>50</v>
          </cell>
          <cell r="E17">
            <v>45</v>
          </cell>
          <cell r="F17">
            <v>40</v>
          </cell>
        </row>
        <row r="18">
          <cell r="A18">
            <v>17</v>
          </cell>
          <cell r="B18" t="str">
            <v>Verbranden afvalstoffen</v>
          </cell>
          <cell r="C18">
            <v>50</v>
          </cell>
          <cell r="D18">
            <v>50</v>
          </cell>
          <cell r="E18">
            <v>45</v>
          </cell>
          <cell r="F18">
            <v>40</v>
          </cell>
        </row>
        <row r="19">
          <cell r="A19">
            <v>18</v>
          </cell>
          <cell r="B19" t="str">
            <v>Jachthavens</v>
          </cell>
          <cell r="C19">
            <v>50</v>
          </cell>
          <cell r="D19">
            <v>50</v>
          </cell>
          <cell r="E19">
            <v>45</v>
          </cell>
          <cell r="F19">
            <v>40</v>
          </cell>
        </row>
        <row r="20">
          <cell r="A20">
            <v>19</v>
          </cell>
          <cell r="B20" t="str">
            <v>Activiteitenbesluit</v>
          </cell>
          <cell r="C20">
            <v>50</v>
          </cell>
          <cell r="D20">
            <v>50</v>
          </cell>
          <cell r="E20">
            <v>45</v>
          </cell>
          <cell r="F20">
            <v>40</v>
          </cell>
        </row>
        <row r="21">
          <cell r="A21">
            <v>20</v>
          </cell>
          <cell r="B21" t="str">
            <v>anders of onbekend…</v>
          </cell>
        </row>
        <row r="27">
          <cell r="A27">
            <v>1</v>
          </cell>
          <cell r="B27" t="str">
            <v>Industrielawaai</v>
          </cell>
          <cell r="C27">
            <v>-17.2</v>
          </cell>
          <cell r="D27">
            <v>-7.2</v>
          </cell>
          <cell r="E27">
            <v>-6.7</v>
          </cell>
          <cell r="F27">
            <v>-6</v>
          </cell>
          <cell r="G27">
            <v>-6.4</v>
          </cell>
          <cell r="H27">
            <v>-12</v>
          </cell>
          <cell r="I27">
            <v>-17.8</v>
          </cell>
        </row>
        <row r="28">
          <cell r="A28">
            <v>2</v>
          </cell>
          <cell r="B28" t="str">
            <v>Metaalbewerking</v>
          </cell>
          <cell r="C28">
            <v>-99</v>
          </cell>
          <cell r="D28">
            <v>-19</v>
          </cell>
          <cell r="E28">
            <v>-13</v>
          </cell>
          <cell r="F28">
            <v>-8</v>
          </cell>
          <cell r="G28">
            <v>-4</v>
          </cell>
          <cell r="H28">
            <v>-6</v>
          </cell>
          <cell r="I28">
            <v>-9</v>
          </cell>
        </row>
        <row r="29">
          <cell r="A29">
            <v>3</v>
          </cell>
          <cell r="B29" t="str">
            <v>Houtbewerking</v>
          </cell>
          <cell r="C29">
            <v>-99</v>
          </cell>
          <cell r="D29">
            <v>-13</v>
          </cell>
          <cell r="E29">
            <v>-6</v>
          </cell>
          <cell r="F29">
            <v>-7</v>
          </cell>
          <cell r="G29">
            <v>-6</v>
          </cell>
          <cell r="H29">
            <v>-9</v>
          </cell>
          <cell r="I29">
            <v>-9</v>
          </cell>
        </row>
        <row r="30">
          <cell r="A30">
            <v>4</v>
          </cell>
          <cell r="B30" t="str">
            <v>Wegverkeer</v>
          </cell>
          <cell r="C30">
            <v>-26</v>
          </cell>
          <cell r="D30">
            <v>-14</v>
          </cell>
          <cell r="E30">
            <v>-10</v>
          </cell>
          <cell r="F30">
            <v>-6</v>
          </cell>
          <cell r="G30">
            <v>-4.5</v>
          </cell>
          <cell r="H30">
            <v>-7</v>
          </cell>
          <cell r="I30">
            <v>-14</v>
          </cell>
        </row>
        <row r="31">
          <cell r="A31">
            <v>5</v>
          </cell>
          <cell r="B31" t="str">
            <v>Railverkeer</v>
          </cell>
          <cell r="C31">
            <v>-31</v>
          </cell>
          <cell r="D31">
            <v>-27</v>
          </cell>
          <cell r="E31">
            <v>-17</v>
          </cell>
          <cell r="F31">
            <v>-9</v>
          </cell>
          <cell r="G31">
            <v>-4</v>
          </cell>
          <cell r="H31">
            <v>-4</v>
          </cell>
          <cell r="I31">
            <v>-12</v>
          </cell>
        </row>
        <row r="32">
          <cell r="A32">
            <v>6</v>
          </cell>
          <cell r="B32" t="str">
            <v>Luchtverkeer</v>
          </cell>
          <cell r="C32">
            <v>-33</v>
          </cell>
          <cell r="D32">
            <v>-21</v>
          </cell>
          <cell r="E32">
            <v>-11</v>
          </cell>
          <cell r="F32">
            <v>-7</v>
          </cell>
          <cell r="G32">
            <v>-4.5</v>
          </cell>
          <cell r="H32">
            <v>-6</v>
          </cell>
          <cell r="I32">
            <v>-12</v>
          </cell>
        </row>
        <row r="33">
          <cell r="A33">
            <v>7</v>
          </cell>
          <cell r="B33" t="str">
            <v>Popmuziek</v>
          </cell>
          <cell r="C33">
            <v>-27</v>
          </cell>
          <cell r="D33">
            <v>-14</v>
          </cell>
          <cell r="E33">
            <v>-9</v>
          </cell>
          <cell r="F33">
            <v>-6</v>
          </cell>
          <cell r="G33">
            <v>-5</v>
          </cell>
          <cell r="H33">
            <v>-6</v>
          </cell>
          <cell r="I33">
            <v>-10</v>
          </cell>
        </row>
        <row r="34">
          <cell r="A34">
            <v>8</v>
          </cell>
          <cell r="B34" t="str">
            <v>House muziek</v>
          </cell>
          <cell r="C34">
            <v>-13</v>
          </cell>
          <cell r="D34">
            <v>-8</v>
          </cell>
          <cell r="E34">
            <v>-8</v>
          </cell>
          <cell r="F34">
            <v>-7</v>
          </cell>
          <cell r="G34">
            <v>-8</v>
          </cell>
          <cell r="H34">
            <v>-9</v>
          </cell>
          <cell r="I34">
            <v>-10</v>
          </cell>
        </row>
        <row r="37">
          <cell r="A37">
            <v>1</v>
          </cell>
          <cell r="B37" t="str">
            <v>Stille landelijke gebieden; Gebieden voor extensieve recreatie</v>
          </cell>
          <cell r="C37">
            <v>40</v>
          </cell>
          <cell r="D37">
            <v>35</v>
          </cell>
          <cell r="E37">
            <v>30</v>
          </cell>
        </row>
        <row r="38">
          <cell r="A38">
            <v>2</v>
          </cell>
          <cell r="B38" t="str">
            <v>Landelijk gebied met veel agrarische activiteiten</v>
          </cell>
          <cell r="C38">
            <v>45</v>
          </cell>
          <cell r="D38">
            <v>45</v>
          </cell>
          <cell r="E38">
            <v>35</v>
          </cell>
        </row>
        <row r="39">
          <cell r="A39">
            <v>3</v>
          </cell>
          <cell r="B39" t="str">
            <v>Stille woonwijk, weinig verkeer</v>
          </cell>
          <cell r="C39">
            <v>45</v>
          </cell>
          <cell r="D39">
            <v>40</v>
          </cell>
          <cell r="E39">
            <v>35</v>
          </cell>
        </row>
        <row r="40">
          <cell r="A40">
            <v>4</v>
          </cell>
          <cell r="B40" t="str">
            <v>Rustige woonwijk in stad</v>
          </cell>
          <cell r="C40">
            <v>50</v>
          </cell>
          <cell r="D40">
            <v>45</v>
          </cell>
          <cell r="E40">
            <v>40</v>
          </cell>
        </row>
        <row r="41">
          <cell r="A41">
            <v>5</v>
          </cell>
          <cell r="B41" t="str">
            <v>Gemengde woonwijk, combinaties van wonen en lichte bedrijfsactivteiten</v>
          </cell>
          <cell r="C41">
            <v>55</v>
          </cell>
          <cell r="D41">
            <v>45</v>
          </cell>
          <cell r="E41">
            <v>40</v>
          </cell>
        </row>
        <row r="42">
          <cell r="A42">
            <v>6</v>
          </cell>
          <cell r="B42" t="str">
            <v>Woonwijk nabij een drukke verkeersweg (auto en rail)</v>
          </cell>
          <cell r="C42">
            <v>55</v>
          </cell>
          <cell r="D42">
            <v>50</v>
          </cell>
          <cell r="E42">
            <v>45</v>
          </cell>
        </row>
        <row r="43">
          <cell r="A43">
            <v>7</v>
          </cell>
          <cell r="B43" t="str">
            <v>Woonwijk nabij gezoneerd industrieterrein</v>
          </cell>
          <cell r="C43">
            <v>55</v>
          </cell>
          <cell r="D43">
            <v>50</v>
          </cell>
          <cell r="E43">
            <v>45</v>
          </cell>
        </row>
        <row r="44">
          <cell r="A44">
            <v>8</v>
          </cell>
          <cell r="B44" t="str">
            <v>Woonwijk in stadscentrum</v>
          </cell>
          <cell r="C44">
            <v>55</v>
          </cell>
          <cell r="D44">
            <v>55</v>
          </cell>
          <cell r="E44">
            <v>45</v>
          </cell>
        </row>
        <row r="45">
          <cell r="A45">
            <v>9</v>
          </cell>
          <cell r="B45" t="str">
            <v>anders of onbekend…</v>
          </cell>
        </row>
        <row r="47">
          <cell r="B47" t="str">
            <v>Toetsingskader</v>
          </cell>
          <cell r="C47" t="str">
            <v>Dag</v>
          </cell>
          <cell r="D47" t="str">
            <v>Avond</v>
          </cell>
          <cell r="E47" t="str">
            <v>Nacht</v>
          </cell>
        </row>
        <row r="48">
          <cell r="A48">
            <v>1</v>
          </cell>
          <cell r="B48" t="str">
            <v>AMvB</v>
          </cell>
          <cell r="C48">
            <v>50</v>
          </cell>
          <cell r="D48">
            <v>45</v>
          </cell>
          <cell r="E48">
            <v>40</v>
          </cell>
        </row>
        <row r="49">
          <cell r="A49">
            <v>2</v>
          </cell>
          <cell r="B49" t="str">
            <v>SBI-code</v>
          </cell>
          <cell r="C49">
            <v>45</v>
          </cell>
          <cell r="D49">
            <v>40</v>
          </cell>
          <cell r="E49">
            <v>35</v>
          </cell>
        </row>
        <row r="50">
          <cell r="A50">
            <v>3</v>
          </cell>
          <cell r="B50" t="str">
            <v>Omgevingskarakter</v>
          </cell>
          <cell r="C50">
            <v>45</v>
          </cell>
          <cell r="D50">
            <v>45</v>
          </cell>
          <cell r="E50">
            <v>35</v>
          </cell>
        </row>
        <row r="51">
          <cell r="A51">
            <v>4</v>
          </cell>
          <cell r="B51" t="str">
            <v>Handmatig</v>
          </cell>
        </row>
        <row r="54">
          <cell r="B54" t="str">
            <v>geen</v>
          </cell>
        </row>
        <row r="55">
          <cell r="B55" t="str">
            <v>tonaal: K1 =  5 dB</v>
          </cell>
        </row>
        <row r="56">
          <cell r="B56" t="str">
            <v>impuls: K2 = 5 dB</v>
          </cell>
        </row>
        <row r="57">
          <cell r="B57" t="str">
            <v>muziek: K3 = 10 dB</v>
          </cell>
        </row>
      </sheetData>
      <sheetData sheetId="6">
        <row r="2">
          <cell r="A2" t="str">
            <v>bestelauto diesel rijden</v>
          </cell>
          <cell r="B2">
            <v>100.09</v>
          </cell>
          <cell r="D2">
            <v>0.7</v>
          </cell>
        </row>
        <row r="3">
          <cell r="A3" t="str">
            <v>bestelauto benzine rijden</v>
          </cell>
          <cell r="B3">
            <v>93</v>
          </cell>
          <cell r="D3">
            <v>0.7</v>
          </cell>
        </row>
        <row r="4">
          <cell r="A4" t="str">
            <v>personenauto rijden</v>
          </cell>
          <cell r="B4">
            <v>90.07</v>
          </cell>
          <cell r="D4">
            <v>0.7</v>
          </cell>
        </row>
        <row r="5">
          <cell r="A5" t="str">
            <v>vrachtwagen rijden</v>
          </cell>
          <cell r="B5">
            <v>104</v>
          </cell>
          <cell r="D5">
            <v>1.5</v>
          </cell>
        </row>
        <row r="6">
          <cell r="A6" t="str">
            <v>touringcar rijden</v>
          </cell>
          <cell r="B6">
            <v>103.33</v>
          </cell>
          <cell r="D6">
            <v>1</v>
          </cell>
        </row>
        <row r="7">
          <cell r="A7" t="str">
            <v>heftruck hyster 3 to</v>
          </cell>
          <cell r="B7">
            <v>96.72</v>
          </cell>
          <cell r="D7">
            <v>0.7</v>
          </cell>
        </row>
        <row r="8">
          <cell r="A8" t="str">
            <v>heftruck komatsu F02</v>
          </cell>
          <cell r="B8">
            <v>99.08</v>
          </cell>
          <cell r="D8">
            <v>1.2</v>
          </cell>
        </row>
        <row r="9">
          <cell r="A9" t="str">
            <v>heftruck deawoo 25s</v>
          </cell>
          <cell r="B9">
            <v>92.93</v>
          </cell>
          <cell r="D9">
            <v>1</v>
          </cell>
        </row>
        <row r="10">
          <cell r="A10" t="str">
            <v>kraan hitachi 143</v>
          </cell>
          <cell r="B10">
            <v>102.13</v>
          </cell>
          <cell r="D10">
            <v>2</v>
          </cell>
        </row>
        <row r="11">
          <cell r="A11" t="str">
            <v>kraan mobiel atlas 1</v>
          </cell>
          <cell r="B11">
            <v>106.42</v>
          </cell>
          <cell r="D11">
            <v>2</v>
          </cell>
        </row>
        <row r="12">
          <cell r="A12" t="str">
            <v>shovel loader wg35</v>
          </cell>
          <cell r="B12">
            <v>105.14</v>
          </cell>
          <cell r="D12">
            <v>2</v>
          </cell>
        </row>
      </sheetData>
      <sheetData sheetId="7">
        <row r="2">
          <cell r="A2" t="str">
            <v>ventilator (&lt; 0,5 kW)</v>
          </cell>
          <cell r="B2">
            <v>58</v>
          </cell>
        </row>
        <row r="3">
          <cell r="A3" t="str">
            <v>ventilator (0,5 - 1,0 kW)</v>
          </cell>
          <cell r="B3">
            <v>63</v>
          </cell>
        </row>
        <row r="4">
          <cell r="A4" t="str">
            <v>ventilator (1,0 - 1,5 kW)</v>
          </cell>
          <cell r="B4">
            <v>66</v>
          </cell>
        </row>
        <row r="5">
          <cell r="A5" t="str">
            <v>ventilator (1,5 - 2,0 kW)</v>
          </cell>
          <cell r="B5">
            <v>68</v>
          </cell>
        </row>
        <row r="6">
          <cell r="A6" t="str">
            <v>ventilator (2,0 - 3,0 kW)</v>
          </cell>
          <cell r="B6">
            <v>70.5</v>
          </cell>
        </row>
        <row r="7">
          <cell r="A7" t="str">
            <v>ventilator (3,0 - 6,0 kW)</v>
          </cell>
          <cell r="B7">
            <v>73</v>
          </cell>
        </row>
        <row r="8">
          <cell r="A8" t="str">
            <v>ventilator (&gt; 6,0 kW)</v>
          </cell>
          <cell r="B8">
            <v>75</v>
          </cell>
        </row>
        <row r="9">
          <cell r="A9" t="str">
            <v>ventilator 45cm</v>
          </cell>
          <cell r="B9">
            <v>79.75</v>
          </cell>
        </row>
        <row r="10">
          <cell r="A10" t="str">
            <v>ventilator 50cm</v>
          </cell>
          <cell r="B10">
            <v>80.77</v>
          </cell>
        </row>
        <row r="11">
          <cell r="A11" t="str">
            <v>ventilator 40cm</v>
          </cell>
          <cell r="B11">
            <v>81.59</v>
          </cell>
        </row>
        <row r="12">
          <cell r="A12" t="str">
            <v>ventilator 90cm</v>
          </cell>
          <cell r="B12">
            <v>55.38</v>
          </cell>
        </row>
        <row r="13">
          <cell r="A13" t="str">
            <v>ventilator 140cm</v>
          </cell>
          <cell r="B13">
            <v>88.19</v>
          </cell>
        </row>
        <row r="14">
          <cell r="A14" t="str">
            <v>Hogedrukreiniger</v>
          </cell>
          <cell r="B14">
            <v>97</v>
          </cell>
        </row>
        <row r="15">
          <cell r="A15" t="str">
            <v>generator</v>
          </cell>
          <cell r="B15">
            <v>92</v>
          </cell>
        </row>
        <row r="16">
          <cell r="A16" t="str">
            <v>compressor (&lt; 50 l/s)</v>
          </cell>
          <cell r="B16">
            <v>98</v>
          </cell>
        </row>
        <row r="17">
          <cell r="A17" t="str">
            <v>compressor (50-100 l/s)</v>
          </cell>
          <cell r="B17">
            <v>99</v>
          </cell>
        </row>
        <row r="18">
          <cell r="A18" t="str">
            <v>compressor (100-200 l/s)</v>
          </cell>
          <cell r="B18">
            <v>101</v>
          </cell>
        </row>
        <row r="19">
          <cell r="A19" t="str">
            <v>compressor (&gt; 200 l/s)</v>
          </cell>
          <cell r="B19">
            <v>102</v>
          </cell>
        </row>
        <row r="20">
          <cell r="A20" t="str">
            <v>pneumatische boor</v>
          </cell>
          <cell r="B20">
            <v>112</v>
          </cell>
        </row>
        <row r="21">
          <cell r="A21" t="str">
            <v>afzuiging lasapparaat</v>
          </cell>
          <cell r="B21">
            <v>97.35</v>
          </cell>
        </row>
        <row r="22">
          <cell r="A22" t="str">
            <v>condensor geerlofs</v>
          </cell>
          <cell r="B22">
            <v>72.959999999999994</v>
          </cell>
        </row>
        <row r="23">
          <cell r="A23" t="str">
            <v>condensor helpman ht</v>
          </cell>
          <cell r="B23">
            <v>78.010000000000005</v>
          </cell>
        </row>
        <row r="24">
          <cell r="A24" t="str">
            <v>windturbine vestas</v>
          </cell>
          <cell r="B24">
            <v>99.69</v>
          </cell>
        </row>
        <row r="25">
          <cell r="A25" t="str">
            <v>puinbreker</v>
          </cell>
          <cell r="B25">
            <v>120.21</v>
          </cell>
        </row>
        <row r="26">
          <cell r="A26" t="str">
            <v>aggregaat in zeecontainer</v>
          </cell>
          <cell r="B26">
            <v>101.97</v>
          </cell>
        </row>
        <row r="27">
          <cell r="A27" t="str">
            <v>container laden/loss</v>
          </cell>
          <cell r="B27">
            <v>101.08</v>
          </cell>
        </row>
        <row r="28">
          <cell r="A28" t="str">
            <v>container wissel</v>
          </cell>
          <cell r="B28">
            <v>97.89</v>
          </cell>
        </row>
        <row r="29">
          <cell r="A29" t="str">
            <v xml:space="preserve">koeling vrachtwagen </v>
          </cell>
          <cell r="B29">
            <v>92.67</v>
          </cell>
        </row>
      </sheetData>
      <sheetData sheetId="8"/>
      <sheetData sheetId="9" refreshError="1"/>
      <sheetData sheetId="10"/>
      <sheetData sheetId="11"/>
      <sheetData sheetId="12"/>
      <sheetData sheetId="13">
        <row r="1">
          <cell r="A1" t="str">
            <v>Bron_ID</v>
          </cell>
          <cell r="B1" t="str">
            <v>Categorie</v>
          </cell>
          <cell r="C1" t="str">
            <v>Omschrijving</v>
          </cell>
          <cell r="D1" t="str">
            <v>LAeq</v>
          </cell>
          <cell r="E1" t="str">
            <v>Bronvermelding</v>
          </cell>
        </row>
        <row r="2">
          <cell r="A2">
            <v>1061</v>
          </cell>
          <cell r="B2" t="str">
            <v>Kentallen industrielawaai</v>
          </cell>
          <cell r="C2" t="str">
            <v>KENTAL 1 : Gasflessenvulinstallaties (butaan, propaan)</v>
          </cell>
          <cell r="D2">
            <v>86.900001525878906</v>
          </cell>
          <cell r="E2" t="str">
            <v>DGMR-programma IL</v>
          </cell>
        </row>
        <row r="3">
          <cell r="A3">
            <v>1062</v>
          </cell>
          <cell r="B3" t="str">
            <v>Kentallen industrielawaai</v>
          </cell>
          <cell r="C3" t="str">
            <v>KENTAL 2 : Laadschoppen, schovels, bulldozers</v>
          </cell>
          <cell r="D3">
            <v>97.400001525878906</v>
          </cell>
          <cell r="E3" t="str">
            <v>DGMR-programma IL</v>
          </cell>
        </row>
        <row r="4">
          <cell r="A4">
            <v>1063</v>
          </cell>
          <cell r="B4" t="str">
            <v>Kentallen industrielawaai</v>
          </cell>
          <cell r="C4" t="str">
            <v>KENTAL 3 : Laboratoria chemisch / biochemisch</v>
          </cell>
          <cell r="D4">
            <v>86.900001525878906</v>
          </cell>
          <cell r="E4" t="str">
            <v>DGMR-programma IL</v>
          </cell>
        </row>
        <row r="5">
          <cell r="A5">
            <v>1064</v>
          </cell>
          <cell r="B5" t="str">
            <v>Kentallen industrielawaai</v>
          </cell>
          <cell r="C5" t="str">
            <v>KENTAL 4 : Laboratoria medisch en hoger onderwijs</v>
          </cell>
          <cell r="D5">
            <v>86.900001525878906</v>
          </cell>
          <cell r="E5" t="str">
            <v>DGMR-programma IL</v>
          </cell>
        </row>
        <row r="6">
          <cell r="A6">
            <v>1065</v>
          </cell>
          <cell r="B6" t="str">
            <v>Kentallen industrielawaai</v>
          </cell>
          <cell r="C6" t="str">
            <v>KENTAL 5 : Laboratoria lager en middelbaar onderwijs</v>
          </cell>
          <cell r="D6">
            <v>77.400001525878906</v>
          </cell>
          <cell r="E6" t="str">
            <v>DGMR-programma IL</v>
          </cell>
        </row>
        <row r="7">
          <cell r="A7">
            <v>1066</v>
          </cell>
          <cell r="B7" t="str">
            <v>Kentallen industrielawaai</v>
          </cell>
          <cell r="C7" t="str">
            <v>KENTAL 6 : Luchtbehandelingsinstallatie t.b.v. detailhandel</v>
          </cell>
          <cell r="D7">
            <v>76.900001525878906</v>
          </cell>
          <cell r="E7" t="str">
            <v>DGMR-programma IL</v>
          </cell>
        </row>
        <row r="8">
          <cell r="A8">
            <v>1067</v>
          </cell>
          <cell r="B8" t="str">
            <v>Kentallen industrielawaai</v>
          </cell>
          <cell r="C8" t="str">
            <v>KENTAL 7 : Keukeninrichtingen</v>
          </cell>
          <cell r="D8">
            <v>67.400001525878906</v>
          </cell>
          <cell r="E8" t="str">
            <v>DGMR-programma IL</v>
          </cell>
        </row>
        <row r="9">
          <cell r="A9">
            <v>1068</v>
          </cell>
          <cell r="B9" t="str">
            <v>Kentallen industrielawaai</v>
          </cell>
          <cell r="C9" t="str">
            <v>KENTAL 8 : Koelinstallaties freon 1,5 - 300 kW</v>
          </cell>
          <cell r="D9">
            <v>81.400001525878906</v>
          </cell>
          <cell r="E9" t="str">
            <v>DGMR-programma IL</v>
          </cell>
        </row>
        <row r="10">
          <cell r="A10">
            <v>1069</v>
          </cell>
          <cell r="B10" t="str">
            <v>Kentallen industrielawaai</v>
          </cell>
          <cell r="C10" t="str">
            <v>KENTAL 9 : Koelinstallaties ammoniak 1,5 - 300 kW</v>
          </cell>
          <cell r="D10">
            <v>81.400001525878906</v>
          </cell>
          <cell r="E10" t="str">
            <v>DGMR-programma IL</v>
          </cell>
        </row>
        <row r="11">
          <cell r="A11">
            <v>1070</v>
          </cell>
          <cell r="B11" t="str">
            <v>Kentallen industrielawaai</v>
          </cell>
          <cell r="C11" t="str">
            <v>KENTAL 10 : Total energy installaties (gasmotoren)</v>
          </cell>
          <cell r="D11">
            <v>81.400001525878906</v>
          </cell>
          <cell r="E11" t="str">
            <v>DGMR-programma IL</v>
          </cell>
        </row>
        <row r="12">
          <cell r="A12">
            <v>1071</v>
          </cell>
          <cell r="B12" t="str">
            <v>Kentallen industrielawaai</v>
          </cell>
          <cell r="C12" t="str">
            <v>KENTAL 11 : Afvalverbrand.inst. t.b.v. energieopw. v.c. &lt; 1,5 t/u</v>
          </cell>
          <cell r="D12">
            <v>76.900001525878906</v>
          </cell>
          <cell r="E12" t="str">
            <v>DGMR-programma IL</v>
          </cell>
        </row>
        <row r="13">
          <cell r="A13">
            <v>1072</v>
          </cell>
          <cell r="B13" t="str">
            <v>Kentallen industrielawaai</v>
          </cell>
          <cell r="C13" t="str">
            <v>KENTAL 12 : Afvalverbrand.inst. t.b.v. energieopw. v.c. &gt;= 1,5 t/u</v>
          </cell>
          <cell r="D13">
            <v>81.400001525878906</v>
          </cell>
          <cell r="E13" t="str">
            <v>DGMR-programma IL</v>
          </cell>
        </row>
        <row r="14">
          <cell r="A14">
            <v>1073</v>
          </cell>
          <cell r="B14" t="str">
            <v>Kentallen industrielawaai</v>
          </cell>
          <cell r="C14" t="str">
            <v>KENTAL 13 : Rioolgemalen</v>
          </cell>
          <cell r="D14">
            <v>67.400001525878906</v>
          </cell>
          <cell r="E14" t="str">
            <v>DGMR-programma IL</v>
          </cell>
        </row>
        <row r="15">
          <cell r="A15">
            <v>1074</v>
          </cell>
          <cell r="B15" t="str">
            <v>Kentallen industrielawaai</v>
          </cell>
          <cell r="C15" t="str">
            <v>KENTAL 14 : Noodaggregaten t.b.v electriciteitsopwekking</v>
          </cell>
          <cell r="D15">
            <v>91.400001525878906</v>
          </cell>
          <cell r="E15" t="str">
            <v>DGMR-programma IL</v>
          </cell>
        </row>
        <row r="16">
          <cell r="A16">
            <v>1075</v>
          </cell>
          <cell r="B16" t="str">
            <v>Kentallen industrielawaai</v>
          </cell>
          <cell r="C16" t="str">
            <v>KENTAL 15 : Verfspuitinstallaties en moffelemailleerovens</v>
          </cell>
          <cell r="D16">
            <v>91.400001525878906</v>
          </cell>
          <cell r="E16" t="str">
            <v>DGMR-programma IL</v>
          </cell>
        </row>
        <row r="17">
          <cell r="A17">
            <v>1076</v>
          </cell>
          <cell r="B17" t="str">
            <v>Kentallen industrielawaai</v>
          </cell>
          <cell r="C17" t="str">
            <v>KENTAL 16 : Vorkheftrucks met verbrandigsmotor</v>
          </cell>
          <cell r="D17">
            <v>91.400001525878906</v>
          </cell>
          <cell r="E17" t="str">
            <v>DGMR-programma IL</v>
          </cell>
        </row>
        <row r="18">
          <cell r="A18">
            <v>1077</v>
          </cell>
          <cell r="B18" t="str">
            <v>Kentallen industrielawaai</v>
          </cell>
          <cell r="C18" t="str">
            <v>KENTAL 17 : Vorkheftrucks, electrisch</v>
          </cell>
          <cell r="D18">
            <v>86.900001525878906</v>
          </cell>
          <cell r="E18" t="str">
            <v>DGMR-programma IL</v>
          </cell>
        </row>
        <row r="19">
          <cell r="A19">
            <v>1078</v>
          </cell>
          <cell r="B19" t="str">
            <v>Kentallen industrielawaai</v>
          </cell>
          <cell r="C19" t="str">
            <v>KENTAL 18 : -1 Gasreduceer-, compressor-, meet- en regelinst. Cat. A</v>
          </cell>
          <cell r="D19">
            <v>67.400001525878906</v>
          </cell>
          <cell r="E19" t="str">
            <v>DGMR-programma IL</v>
          </cell>
        </row>
        <row r="20">
          <cell r="A20">
            <v>1079</v>
          </cell>
          <cell r="B20" t="str">
            <v>Kentallen industrielawaai</v>
          </cell>
          <cell r="C20" t="str">
            <v>KENTAL 19 : -2 Transformatoren &lt; 1 MVA</v>
          </cell>
          <cell r="D20">
            <v>67.400001525878906</v>
          </cell>
          <cell r="E20" t="str">
            <v>DGMR-programma IL</v>
          </cell>
        </row>
        <row r="21">
          <cell r="A21">
            <v>1080</v>
          </cell>
          <cell r="B21" t="str">
            <v>Kentallen industrielawaai</v>
          </cell>
          <cell r="C21" t="str">
            <v>KENTAL 20 : Vatenspoelinstallaties</v>
          </cell>
          <cell r="D21">
            <v>91.400001525878906</v>
          </cell>
          <cell r="E21" t="str">
            <v>DGMR-programma IL</v>
          </cell>
        </row>
        <row r="22">
          <cell r="A22">
            <v>1081</v>
          </cell>
          <cell r="B22" t="str">
            <v>Kentallen industrielawaai</v>
          </cell>
          <cell r="C22" t="str">
            <v>KENTAL 21 : Hydrofoorinstallaties</v>
          </cell>
          <cell r="D22">
            <v>76.900001525878906</v>
          </cell>
          <cell r="E22" t="str">
            <v>DGMR-programma IL</v>
          </cell>
        </row>
        <row r="23">
          <cell r="A23">
            <v>1082</v>
          </cell>
          <cell r="B23" t="str">
            <v>Kentallen industrielawaai</v>
          </cell>
          <cell r="C23" t="str">
            <v>KENTAL 22 : Windmolens wiekdiameter &lt; 8 m</v>
          </cell>
          <cell r="D23">
            <v>81.400001525878906</v>
          </cell>
          <cell r="E23" t="str">
            <v>DGMR-programma IL</v>
          </cell>
        </row>
        <row r="24">
          <cell r="A24">
            <v>1083</v>
          </cell>
          <cell r="B24" t="str">
            <v>Kentallen industrielawaai</v>
          </cell>
          <cell r="C24" t="str">
            <v>KENTAL 23 : Windmolens wiekdiameter 8 - 14 m</v>
          </cell>
          <cell r="D24">
            <v>87.400001525878906</v>
          </cell>
          <cell r="E24" t="str">
            <v>DGMR-programma IL</v>
          </cell>
        </row>
        <row r="25">
          <cell r="A25">
            <v>1084</v>
          </cell>
          <cell r="B25" t="str">
            <v>Kentallen industrielawaai</v>
          </cell>
          <cell r="C25" t="str">
            <v>KENTAL 24 : Windmolens wiekdiameter &gt;= 14 m</v>
          </cell>
          <cell r="D25">
            <v>95.900001525878906</v>
          </cell>
          <cell r="E25" t="str">
            <v>DGMR-programma IL</v>
          </cell>
        </row>
        <row r="26">
          <cell r="A26">
            <v>1085</v>
          </cell>
          <cell r="B26" t="str">
            <v>Kentallen industrielawaai</v>
          </cell>
          <cell r="C26" t="str">
            <v>KENTAL 25 : Stookinstallaties gas, &lt; 2,5 MW</v>
          </cell>
          <cell r="D26">
            <v>76.900001525878906</v>
          </cell>
          <cell r="E26" t="str">
            <v>DGMR-programma IL</v>
          </cell>
        </row>
        <row r="27">
          <cell r="A27">
            <v>1086</v>
          </cell>
          <cell r="B27" t="str">
            <v>Kentallen industrielawaai</v>
          </cell>
          <cell r="C27" t="str">
            <v>KENTAL 26 : Stookinstallaties gas, 2,5 - 50 MW</v>
          </cell>
          <cell r="D27">
            <v>81.400001525878906</v>
          </cell>
          <cell r="E27" t="str">
            <v>DGMR-programma IL</v>
          </cell>
        </row>
        <row r="28">
          <cell r="A28">
            <v>1087</v>
          </cell>
          <cell r="B28" t="str">
            <v>Kentallen industrielawaai</v>
          </cell>
          <cell r="C28" t="str">
            <v>KENTAL 27 : Stookinstallaties gas, &gt;= 50 MW</v>
          </cell>
          <cell r="D28">
            <v>95.900001525878906</v>
          </cell>
          <cell r="E28" t="str">
            <v>DGMR-programma IL</v>
          </cell>
        </row>
        <row r="29">
          <cell r="A29">
            <v>1088</v>
          </cell>
          <cell r="B29" t="str">
            <v>Kentallen industrielawaai</v>
          </cell>
          <cell r="C29" t="str">
            <v>KENTAL 28 : Stookinstallaties olie, &lt; 2,5 MW</v>
          </cell>
          <cell r="D29">
            <v>76.900001525878906</v>
          </cell>
          <cell r="E29" t="str">
            <v>DGMR-programma IL</v>
          </cell>
        </row>
        <row r="30">
          <cell r="A30">
            <v>1089</v>
          </cell>
          <cell r="B30" t="str">
            <v>Kentallen industrielawaai</v>
          </cell>
          <cell r="C30" t="str">
            <v>KENTAL 29 : Stookinstallaties olie, 2,5 - 50 MW</v>
          </cell>
          <cell r="D30">
            <v>81.400001525878906</v>
          </cell>
          <cell r="E30" t="str">
            <v>DGMR-programma IL</v>
          </cell>
        </row>
        <row r="31">
          <cell r="A31">
            <v>1090</v>
          </cell>
          <cell r="B31" t="str">
            <v>Kentallen industrielawaai</v>
          </cell>
          <cell r="C31" t="str">
            <v>KENTAL 30 : Stookinstallaties olie, &gt;= 50 MW</v>
          </cell>
          <cell r="D31">
            <v>95.900001525878906</v>
          </cell>
          <cell r="E31" t="str">
            <v>DGMR-programma IL</v>
          </cell>
        </row>
        <row r="32">
          <cell r="A32">
            <v>1091</v>
          </cell>
          <cell r="B32" t="str">
            <v>Kentallen industrielawaai</v>
          </cell>
          <cell r="C32" t="str">
            <v>KENTAL 31 : Stookinstallaties kolen, 2,5 - 50 MW</v>
          </cell>
          <cell r="D32">
            <v>87.400001525878906</v>
          </cell>
          <cell r="E32" t="str">
            <v>DGMR-programma IL</v>
          </cell>
        </row>
        <row r="33">
          <cell r="A33">
            <v>1092</v>
          </cell>
          <cell r="B33" t="str">
            <v>Kentallen industrielawaai</v>
          </cell>
          <cell r="C33" t="str">
            <v>KENTAL 32 : Stookinstallaties kolen, &gt;= 50 MW</v>
          </cell>
          <cell r="D33">
            <v>100.30000305175781</v>
          </cell>
          <cell r="E33" t="str">
            <v>DGMR-programma IL</v>
          </cell>
        </row>
        <row r="34">
          <cell r="A34">
            <v>1093</v>
          </cell>
          <cell r="B34" t="str">
            <v>Kentallen industrielawaai</v>
          </cell>
          <cell r="C34" t="str">
            <v>KENTAL 33 : Stoomwerktuigen</v>
          </cell>
          <cell r="D34">
            <v>91.400001525878906</v>
          </cell>
          <cell r="E34" t="str">
            <v>DGMR-programma IL</v>
          </cell>
        </row>
        <row r="35">
          <cell r="A35">
            <v>1094</v>
          </cell>
          <cell r="B35" t="str">
            <v>Kentallen industrielawaai</v>
          </cell>
          <cell r="C35" t="str">
            <v>KENTAL 34 : Luchtcompressoren</v>
          </cell>
          <cell r="D35">
            <v>81.400001525878906</v>
          </cell>
          <cell r="E35" t="str">
            <v>DGMR-programma IL</v>
          </cell>
        </row>
        <row r="36">
          <cell r="A36">
            <v>1095</v>
          </cell>
          <cell r="B36" t="str">
            <v>Kentallen industrielawaai</v>
          </cell>
          <cell r="C36" t="str">
            <v>KENTAL 35 : Liftinstallaties</v>
          </cell>
          <cell r="D36">
            <v>76.900001525878906</v>
          </cell>
          <cell r="E36" t="str">
            <v>DGMR-programma IL</v>
          </cell>
        </row>
        <row r="37">
          <cell r="A37">
            <v>1096</v>
          </cell>
          <cell r="B37" t="str">
            <v>Kentallen industrielawaai</v>
          </cell>
          <cell r="C37" t="str">
            <v>KENTAL 36 : Motorbrandstofpompen</v>
          </cell>
          <cell r="D37">
            <v>76.900001525878906</v>
          </cell>
          <cell r="E37" t="str">
            <v>DGMR-programma IL</v>
          </cell>
        </row>
        <row r="38">
          <cell r="A38">
            <v>1097</v>
          </cell>
          <cell r="B38" t="str">
            <v>Kentallen industrielawaai</v>
          </cell>
          <cell r="C38" t="str">
            <v>KENTAL 37 : Afvalwaterbehandelingsinst. &lt; 100000 i.e.</v>
          </cell>
          <cell r="D38">
            <v>87.400001525878906</v>
          </cell>
          <cell r="E38" t="str">
            <v>DGMR-programma IL</v>
          </cell>
        </row>
        <row r="39">
          <cell r="A39">
            <v>1098</v>
          </cell>
          <cell r="B39" t="str">
            <v>Kentallen industrielawaai</v>
          </cell>
          <cell r="C39" t="str">
            <v>KENTAL 38 : Afvalwaterbehandelingsinst. 100000 - 300000 i.e.</v>
          </cell>
          <cell r="D39">
            <v>95.900001525878906</v>
          </cell>
          <cell r="E39" t="str">
            <v>DGMR-programma IL</v>
          </cell>
        </row>
        <row r="40">
          <cell r="A40">
            <v>1099</v>
          </cell>
          <cell r="B40" t="str">
            <v>Kentallen industrielawaai</v>
          </cell>
          <cell r="C40" t="str">
            <v>KENTAL 39 : Afvalwaterbehandelingsinst.- &gt;= 300.00 i.e.</v>
          </cell>
          <cell r="D40">
            <v>100.30000305175781</v>
          </cell>
          <cell r="E40" t="str">
            <v>DGMR-programma IL</v>
          </cell>
        </row>
        <row r="41">
          <cell r="A41">
            <v>1100</v>
          </cell>
          <cell r="B41" t="str">
            <v>Kentallen industrielawaai</v>
          </cell>
          <cell r="C41" t="str">
            <v>KENTAL 40 : 1.11 Akkerbouwbedrijven (bedrijfsgebouwen)</v>
          </cell>
          <cell r="D41">
            <v>76.900001525878906</v>
          </cell>
          <cell r="E41" t="str">
            <v>DGMR-programma IL</v>
          </cell>
        </row>
        <row r="42">
          <cell r="A42">
            <v>1101</v>
          </cell>
          <cell r="B42" t="str">
            <v>Kentallen industrielawaai</v>
          </cell>
          <cell r="C42" t="str">
            <v>KENTAL 41 : 1.12 Veehouderijen (niet intensief) melkrundvee</v>
          </cell>
          <cell r="D42">
            <v>81.400001525878906</v>
          </cell>
          <cell r="E42" t="str">
            <v>DGMR-programma IL</v>
          </cell>
        </row>
        <row r="43">
          <cell r="A43">
            <v>1102</v>
          </cell>
          <cell r="B43" t="str">
            <v>Kentallen industrielawaai</v>
          </cell>
          <cell r="C43" t="str">
            <v>KENTAL 42 : 1.12 Veehouderijen (niet int.) schapen- en geitenhouderijen</v>
          </cell>
          <cell r="D43">
            <v>76.900001525878906</v>
          </cell>
          <cell r="E43" t="str">
            <v>DGMR-programma IL</v>
          </cell>
        </row>
        <row r="44">
          <cell r="A44">
            <v>1103</v>
          </cell>
          <cell r="B44" t="str">
            <v>Kentallen industrielawaai</v>
          </cell>
          <cell r="C44" t="str">
            <v>KENTAL 43 : 1.13 Gemengde Veehouderijen</v>
          </cell>
          <cell r="D44">
            <v>81.400001525878906</v>
          </cell>
          <cell r="E44" t="str">
            <v>DGMR-programma IL</v>
          </cell>
        </row>
        <row r="45">
          <cell r="A45">
            <v>1104</v>
          </cell>
          <cell r="B45" t="str">
            <v>Kentallen industrielawaai</v>
          </cell>
          <cell r="C45" t="str">
            <v>KENTAL 44 : 1.14 Nerts- en pelsdierfokkerijen nertsen en vossen</v>
          </cell>
          <cell r="D45">
            <v>81.400001525878906</v>
          </cell>
          <cell r="E45" t="str">
            <v>DGMR-programma IL</v>
          </cell>
        </row>
        <row r="46">
          <cell r="A46">
            <v>1105</v>
          </cell>
          <cell r="B46" t="str">
            <v>Kentallen industrielawaai</v>
          </cell>
          <cell r="C46" t="str">
            <v>KENTAL 45 : 1.14 Nerts- en pelsdierfokkerijen konijnen</v>
          </cell>
          <cell r="D46">
            <v>81.400001525878906</v>
          </cell>
          <cell r="E46" t="str">
            <v>DGMR-programma IL</v>
          </cell>
        </row>
        <row r="47">
          <cell r="A47">
            <v>1106</v>
          </cell>
          <cell r="B47" t="str">
            <v>Kentallen industrielawaai</v>
          </cell>
          <cell r="C47" t="str">
            <v>KENTAL 46 : 1.15 Paardenfokkerijen</v>
          </cell>
          <cell r="D47">
            <v>81.400001525878906</v>
          </cell>
          <cell r="E47" t="str">
            <v>DGMR-programma IL</v>
          </cell>
        </row>
        <row r="48">
          <cell r="A48">
            <v>1107</v>
          </cell>
          <cell r="B48" t="str">
            <v>Kentallen industrielawaai</v>
          </cell>
          <cell r="C48" t="str">
            <v>KENTAL 47 : 1.16 Intensieve veehouderijen varkensfokkerijen</v>
          </cell>
          <cell r="D48">
            <v>87.400001525878906</v>
          </cell>
          <cell r="E48" t="str">
            <v>DGMR-programma IL</v>
          </cell>
        </row>
        <row r="49">
          <cell r="A49">
            <v>1108</v>
          </cell>
          <cell r="B49" t="str">
            <v>Kentallen industrielawaai</v>
          </cell>
          <cell r="C49" t="str">
            <v>KENTAL 48 : 1.16 Intensieve veehouderijen varkensmesterijen</v>
          </cell>
          <cell r="D49">
            <v>87.400001525878906</v>
          </cell>
          <cell r="E49" t="str">
            <v>DGMR-programma IL</v>
          </cell>
        </row>
        <row r="50">
          <cell r="A50">
            <v>1109</v>
          </cell>
          <cell r="B50" t="str">
            <v>Kentallen industrielawaai</v>
          </cell>
          <cell r="C50" t="str">
            <v>KENTAL 49 : 1.16 Intensieve veehouderijen kalvermesterijen</v>
          </cell>
          <cell r="D50">
            <v>81.400001525878906</v>
          </cell>
          <cell r="E50" t="str">
            <v>DGMR-programma IL</v>
          </cell>
        </row>
        <row r="51">
          <cell r="A51">
            <v>1110</v>
          </cell>
          <cell r="B51" t="str">
            <v>Kentallen industrielawaai</v>
          </cell>
          <cell r="C51" t="str">
            <v>KENTAL 50 : 1.16 Intensieve veehouderijen stiermesterijen</v>
          </cell>
          <cell r="D51">
            <v>81.400001525878906</v>
          </cell>
          <cell r="E51" t="str">
            <v>DGMR-programma IL</v>
          </cell>
        </row>
        <row r="52">
          <cell r="A52">
            <v>1111</v>
          </cell>
          <cell r="B52" t="str">
            <v>Kentallen industrielawaai</v>
          </cell>
          <cell r="C52" t="str">
            <v>KENTAL 51 : 1.17 Huisdierfokkerijen (kennels)</v>
          </cell>
          <cell r="D52">
            <v>67.400001525878906</v>
          </cell>
          <cell r="E52" t="str">
            <v>DGMR-programma IL</v>
          </cell>
        </row>
        <row r="53">
          <cell r="A53">
            <v>1112</v>
          </cell>
          <cell r="B53" t="str">
            <v>Kentallen industrielawaai</v>
          </cell>
          <cell r="C53" t="str">
            <v>KENTAL 52 : 1.18 Pluimvee- en gevogeltefokkerijen - legkippen (dunne mest)</v>
          </cell>
          <cell r="D53">
            <v>81.400001525878906</v>
          </cell>
          <cell r="E53" t="str">
            <v>DGMR-programma IL</v>
          </cell>
        </row>
        <row r="54">
          <cell r="A54">
            <v>1113</v>
          </cell>
          <cell r="B54" t="str">
            <v>Kentallen industrielawaai</v>
          </cell>
          <cell r="C54" t="str">
            <v>KENTAL 53 : 1.18 Pluimvee- en gevogeltefokkerijen - opfokkippen (dunne mest)</v>
          </cell>
          <cell r="D54">
            <v>81.400001525878906</v>
          </cell>
          <cell r="E54" t="str">
            <v>DGMR-programma IL</v>
          </cell>
        </row>
        <row r="55">
          <cell r="A55">
            <v>1114</v>
          </cell>
          <cell r="B55" t="str">
            <v>Kentallen industrielawaai</v>
          </cell>
          <cell r="C55" t="str">
            <v>KENTAL 54 : 1.18 Pluimvee- en gevogeltefokkerijen - mestkuikens</v>
          </cell>
          <cell r="D55">
            <v>81.400001525878906</v>
          </cell>
          <cell r="E55" t="str">
            <v>DGMR-programma IL</v>
          </cell>
        </row>
        <row r="56">
          <cell r="A56">
            <v>1115</v>
          </cell>
          <cell r="B56" t="str">
            <v>Kentallen industrielawaai</v>
          </cell>
          <cell r="C56" t="str">
            <v>KENTAL 55 : 1.18 Pluimvee- en gevogeltefokkerijen - eenden</v>
          </cell>
          <cell r="D56">
            <v>81.400001525878906</v>
          </cell>
          <cell r="E56" t="str">
            <v>DGMR-programma IL</v>
          </cell>
        </row>
        <row r="57">
          <cell r="A57">
            <v>1116</v>
          </cell>
          <cell r="B57" t="str">
            <v>Kentallen industrielawaai</v>
          </cell>
          <cell r="C57" t="str">
            <v>KENTAL 56 : 1.18 Pluimvee- en gevogeltefokkerijen - kalkoenen</v>
          </cell>
          <cell r="D57">
            <v>81.400001525878906</v>
          </cell>
          <cell r="E57" t="str">
            <v>DGMR-programma IL</v>
          </cell>
        </row>
        <row r="58">
          <cell r="A58">
            <v>1117</v>
          </cell>
          <cell r="B58" t="str">
            <v>Kentallen industrielawaai</v>
          </cell>
          <cell r="C58" t="str">
            <v>KENTAL 57 : 1.18 Pluimvee- en gevogeltefokkerijen - kuikenbroederijen</v>
          </cell>
          <cell r="D58">
            <v>81.400001525878906</v>
          </cell>
          <cell r="E58" t="str">
            <v>DGMR-programma IL</v>
          </cell>
        </row>
        <row r="59">
          <cell r="A59">
            <v>1118</v>
          </cell>
          <cell r="B59" t="str">
            <v>Kentallen industrielawaai</v>
          </cell>
          <cell r="C59" t="str">
            <v>KENTAL 58 : 1.19 Bijen- en insektenteelt - bijen</v>
          </cell>
          <cell r="D59">
            <v>67.400001525878906</v>
          </cell>
          <cell r="E59" t="str">
            <v>DGMR-programma IL</v>
          </cell>
        </row>
        <row r="60">
          <cell r="A60">
            <v>1119</v>
          </cell>
          <cell r="B60" t="str">
            <v>Kentallen industrielawaai</v>
          </cell>
          <cell r="C60" t="str">
            <v>KENTAL 59 : 1.19 Bijen en insektenteelt - maden, wormen e.d.</v>
          </cell>
          <cell r="D60">
            <v>76.900001525878906</v>
          </cell>
          <cell r="E60" t="str">
            <v>DGMR-programma IL</v>
          </cell>
        </row>
        <row r="61">
          <cell r="A61">
            <v>1120</v>
          </cell>
          <cell r="B61" t="str">
            <v>Kentallen industrielawaai</v>
          </cell>
          <cell r="C61" t="str">
            <v>KENTAL 60 : 1.21 Tuinbouwbedrijven met open grondteelt</v>
          </cell>
          <cell r="D61">
            <v>67.400001525878906</v>
          </cell>
          <cell r="E61" t="str">
            <v>DGMR-programma IL</v>
          </cell>
        </row>
        <row r="62">
          <cell r="A62">
            <v>1121</v>
          </cell>
          <cell r="B62" t="str">
            <v>Kentallen industrielawaai</v>
          </cell>
          <cell r="C62" t="str">
            <v>KENTAL 61 : 1.28 Bijzondere tuinbouwbedrijven - champignonkwekerijen (alg.)</v>
          </cell>
          <cell r="D62">
            <v>81.400001525878906</v>
          </cell>
          <cell r="E62" t="str">
            <v>DGMR-programma IL</v>
          </cell>
        </row>
        <row r="63">
          <cell r="A63">
            <v>1122</v>
          </cell>
          <cell r="B63" t="str">
            <v>Kentallen industrielawaai</v>
          </cell>
          <cell r="C63" t="str">
            <v>KENTAL 62 : 1.28 Bijz. tuinbouwbedr. - champignonkwek. met mestfermentatie</v>
          </cell>
          <cell r="D63">
            <v>81.400001525878906</v>
          </cell>
          <cell r="E63" t="str">
            <v>DGMR-programma IL</v>
          </cell>
        </row>
        <row r="64">
          <cell r="A64">
            <v>1123</v>
          </cell>
          <cell r="B64" t="str">
            <v>Kentallen industrielawaai</v>
          </cell>
          <cell r="C64" t="str">
            <v>KENTAL 63 : 1.28 Bijz. Tuinb. bedr. - bloemen-, droog- en prepareerbedrijven</v>
          </cell>
          <cell r="D64">
            <v>76.900001525878906</v>
          </cell>
          <cell r="E64" t="str">
            <v>DGMR-programma IL</v>
          </cell>
        </row>
        <row r="65">
          <cell r="A65">
            <v>1124</v>
          </cell>
          <cell r="B65" t="str">
            <v>Kentallen industrielawaai</v>
          </cell>
          <cell r="C65" t="str">
            <v>KENTAL 64 : 1.29 Tuinb. bedr. met bedekte teelt (kassen) zond. kasverw.</v>
          </cell>
          <cell r="D65">
            <v>67.400001525878906</v>
          </cell>
          <cell r="E65" t="str">
            <v>DGMR-programma IL</v>
          </cell>
        </row>
        <row r="66">
          <cell r="A66">
            <v>1125</v>
          </cell>
          <cell r="B66" t="str">
            <v>Kentallen industrielawaai</v>
          </cell>
          <cell r="C66" t="str">
            <v>KENTAL 65 : 1.29 Tuinb. bedr. met bedekte teelt kasverw. met olie</v>
          </cell>
          <cell r="D66">
            <v>81.400001525878906</v>
          </cell>
          <cell r="E66" t="str">
            <v>DGMR-programma IL</v>
          </cell>
        </row>
        <row r="67">
          <cell r="A67">
            <v>1126</v>
          </cell>
          <cell r="B67" t="str">
            <v>Kentallen industrielawaai</v>
          </cell>
          <cell r="C67" t="str">
            <v>KENTAL 66 : 1.29 Tuinb. bedr. met bedekte teelt kasverw. met gas</v>
          </cell>
          <cell r="D67">
            <v>81.400001525878906</v>
          </cell>
          <cell r="E67" t="str">
            <v>DGMR-programma IL</v>
          </cell>
        </row>
        <row r="68">
          <cell r="A68">
            <v>1127</v>
          </cell>
          <cell r="B68" t="str">
            <v>Kentallen industrielawaai</v>
          </cell>
          <cell r="C68" t="str">
            <v>KENTAL 67 : 1.29 Tuinb. bedr. met bedekte teelt kasverw. met kolen</v>
          </cell>
          <cell r="D68">
            <v>81.400001525878906</v>
          </cell>
          <cell r="E68" t="str">
            <v>DGMR-programma IL</v>
          </cell>
        </row>
        <row r="69">
          <cell r="A69">
            <v>1128</v>
          </cell>
          <cell r="B69" t="str">
            <v>Kentallen industrielawaai</v>
          </cell>
          <cell r="C69" t="str">
            <v>KENTAL 68 : 1.3 Plantsoenendiensten, hoveniersbedrijven</v>
          </cell>
          <cell r="D69">
            <v>77.400001525878906</v>
          </cell>
          <cell r="E69" t="str">
            <v>DGMR-programma IL</v>
          </cell>
        </row>
        <row r="70">
          <cell r="A70">
            <v>1129</v>
          </cell>
          <cell r="B70" t="str">
            <v>Kentallen industrielawaai</v>
          </cell>
          <cell r="C70" t="str">
            <v>KENTAL 69 : 1.4 Agr. dienstverl. bedr. - met opslag bestrijdingsmiddelen</v>
          </cell>
          <cell r="D70">
            <v>77.400001525878906</v>
          </cell>
          <cell r="E70" t="str">
            <v>DGMR-programma IL</v>
          </cell>
        </row>
        <row r="71">
          <cell r="A71">
            <v>1130</v>
          </cell>
          <cell r="B71" t="str">
            <v>Kentallen industrielawaai</v>
          </cell>
          <cell r="C71" t="str">
            <v>KENTAL 70 : 1.4 Agr. dnstverl. bedr. mt mach.verh. c.q. werk mt landb.mach.</v>
          </cell>
          <cell r="D71">
            <v>97.400001525878906</v>
          </cell>
          <cell r="E71" t="str">
            <v>DGMR-programma IL</v>
          </cell>
        </row>
        <row r="72">
          <cell r="A72">
            <v>1131</v>
          </cell>
          <cell r="B72" t="str">
            <v>Kentallen industrielawaai</v>
          </cell>
          <cell r="C72" t="str">
            <v>KENTAL 71 : 1.4 Agr. dienstverl. bedr. - KI-stations</v>
          </cell>
          <cell r="D72">
            <v>91.400001525878906</v>
          </cell>
          <cell r="E72" t="str">
            <v>DGMR-programma IL</v>
          </cell>
        </row>
        <row r="73">
          <cell r="A73">
            <v>1132</v>
          </cell>
          <cell r="B73" t="str">
            <v>Kentallen industrielawaai</v>
          </cell>
          <cell r="C73" t="str">
            <v>KENTAL 72 : 2.01 Bosbouwbedrijven</v>
          </cell>
          <cell r="D73">
            <v>91.400001525878906</v>
          </cell>
          <cell r="E73" t="str">
            <v>DGMR-programma IL</v>
          </cell>
        </row>
        <row r="74">
          <cell r="A74">
            <v>1133</v>
          </cell>
          <cell r="B74" t="str">
            <v>Kentallen industrielawaai</v>
          </cell>
          <cell r="C74" t="str">
            <v>KENTAL 73 : 3.02 Zeevisserijbedrijven</v>
          </cell>
          <cell r="D74">
            <v>87.400001525878906</v>
          </cell>
          <cell r="E74" t="str">
            <v>DGMR-programma IL</v>
          </cell>
        </row>
        <row r="75">
          <cell r="A75">
            <v>1134</v>
          </cell>
          <cell r="B75" t="str">
            <v>Kentallen industrielawaai</v>
          </cell>
          <cell r="C75" t="str">
            <v>KENTAL 74 : 3.03 Binnenvisserijbedrijven</v>
          </cell>
          <cell r="D75">
            <v>81.400001525878906</v>
          </cell>
          <cell r="E75" t="str">
            <v>DGMR-programma IL</v>
          </cell>
        </row>
        <row r="76">
          <cell r="A76">
            <v>1135</v>
          </cell>
          <cell r="B76" t="str">
            <v>Kentallen industrielawaai</v>
          </cell>
          <cell r="C76" t="str">
            <v>KENTAL 75 : 3.04 Oester- en mosselteeltbedrijven</v>
          </cell>
          <cell r="D76">
            <v>81.400001525878906</v>
          </cell>
          <cell r="E76" t="str">
            <v>DGMR-programma IL</v>
          </cell>
        </row>
        <row r="77">
          <cell r="A77">
            <v>1136</v>
          </cell>
          <cell r="B77" t="str">
            <v>Kentallen industrielawaai</v>
          </cell>
          <cell r="C77" t="str">
            <v>KENTAL 76 : 3.05 Schelpen- en wiervisserij bedrijven</v>
          </cell>
          <cell r="D77">
            <v>81.400001525878906</v>
          </cell>
          <cell r="E77" t="str">
            <v>DGMR-programma IL</v>
          </cell>
        </row>
        <row r="78">
          <cell r="A78">
            <v>1137</v>
          </cell>
          <cell r="B78" t="str">
            <v>Kentallen industrielawaai</v>
          </cell>
          <cell r="C78" t="str">
            <v>KENTAL 77 : 3.06 Visteeltbedrijven</v>
          </cell>
          <cell r="D78">
            <v>81.400001525878906</v>
          </cell>
          <cell r="E78" t="str">
            <v>DGMR-programma IL</v>
          </cell>
        </row>
        <row r="79">
          <cell r="A79">
            <v>1138</v>
          </cell>
          <cell r="B79" t="str">
            <v>Kentallen industrielawaai</v>
          </cell>
          <cell r="C79" t="str">
            <v>KENTAL 78 : 11.01 Kolenmijnbouw</v>
          </cell>
          <cell r="D79">
            <v>100.30000305175781</v>
          </cell>
          <cell r="E79" t="str">
            <v>DGMR-programma IL</v>
          </cell>
        </row>
        <row r="80">
          <cell r="A80">
            <v>1139</v>
          </cell>
          <cell r="B80" t="str">
            <v>Kentallen industrielawaai</v>
          </cell>
          <cell r="C80" t="str">
            <v>KENTAL 79 : 12.01 Aardoliewinpunten</v>
          </cell>
          <cell r="D80">
            <v>87.400001525878906</v>
          </cell>
          <cell r="E80" t="str">
            <v>DGMR-programma IL</v>
          </cell>
        </row>
        <row r="81">
          <cell r="A81">
            <v>1140</v>
          </cell>
          <cell r="B81" t="str">
            <v>Kentallen industrielawaai</v>
          </cell>
          <cell r="C81" t="str">
            <v>KENTAL 80 : 12.02 Aardgaswin. incl. gasbehand.inst. - &lt; 100.00.00 N m3/d</v>
          </cell>
          <cell r="D81">
            <v>105.40000152587891</v>
          </cell>
          <cell r="E81" t="str">
            <v>DGMR-programma IL</v>
          </cell>
        </row>
        <row r="82">
          <cell r="A82">
            <v>1141</v>
          </cell>
          <cell r="B82" t="str">
            <v>Kentallen industrielawaai</v>
          </cell>
          <cell r="C82" t="str">
            <v>KENTAL 81 : 12.02 Aardgaswin. incl. gasbehand.inst. - &gt;= 100.00.00 N m3/d</v>
          </cell>
          <cell r="D82">
            <v>108.59999847412109</v>
          </cell>
          <cell r="E82" t="str">
            <v>DGMR-programma IL</v>
          </cell>
        </row>
        <row r="83">
          <cell r="A83">
            <v>1142</v>
          </cell>
          <cell r="B83" t="str">
            <v>Kentallen industrielawaai</v>
          </cell>
          <cell r="C83" t="str">
            <v>KENTAL 82 : 12.03 Aardolie- en gasexploratie (tijdelijke activiteit)</v>
          </cell>
          <cell r="D83">
            <v>87.400001525878906</v>
          </cell>
          <cell r="E83" t="str">
            <v>DGMR-programma IL</v>
          </cell>
        </row>
        <row r="84">
          <cell r="A84">
            <v>1143</v>
          </cell>
          <cell r="B84" t="str">
            <v>Kentallen industrielawaai</v>
          </cell>
          <cell r="C84" t="str">
            <v>KENTAL 83 : 19.11 Zand- en grindwinning</v>
          </cell>
          <cell r="D84">
            <v>100.30000305175781</v>
          </cell>
          <cell r="E84" t="str">
            <v>DGMR-programma IL</v>
          </cell>
        </row>
        <row r="85">
          <cell r="A85">
            <v>1144</v>
          </cell>
          <cell r="B85" t="str">
            <v>Kentallen industrielawaai</v>
          </cell>
          <cell r="C85" t="str">
            <v>KENTAL 84 : 19.12 Mergelwinning</v>
          </cell>
          <cell r="D85">
            <v>105.40000152587891</v>
          </cell>
          <cell r="E85" t="str">
            <v>DGMR-programma IL</v>
          </cell>
        </row>
        <row r="86">
          <cell r="A86">
            <v>1145</v>
          </cell>
          <cell r="B86" t="str">
            <v>Kentallen industrielawaai</v>
          </cell>
          <cell r="C86" t="str">
            <v>KENTAL 85 : 19.2 Zoutwinning (putten)</v>
          </cell>
          <cell r="D86">
            <v>87.400001525878906</v>
          </cell>
          <cell r="E86" t="str">
            <v>DGMR-programma IL</v>
          </cell>
        </row>
        <row r="87">
          <cell r="A87">
            <v>1146</v>
          </cell>
          <cell r="B87" t="str">
            <v>Kentallen industrielawaai</v>
          </cell>
          <cell r="C87" t="str">
            <v>KENTAL 86 : 19.91 Veenderijen</v>
          </cell>
          <cell r="D87">
            <v>87.400001525878906</v>
          </cell>
          <cell r="E87" t="str">
            <v>DGMR-programma IL</v>
          </cell>
        </row>
        <row r="88">
          <cell r="A88">
            <v>1147</v>
          </cell>
          <cell r="B88" t="str">
            <v>Kentallen industrielawaai</v>
          </cell>
          <cell r="C88" t="str">
            <v>KENTAL 87 : 19.92 Splijt- en kweekstoffenbewerkingsbedrijven</v>
          </cell>
          <cell r="D88">
            <v>87.400001525878906</v>
          </cell>
          <cell r="E88" t="str">
            <v>DGMR-programma IL</v>
          </cell>
        </row>
        <row r="89">
          <cell r="A89">
            <v>1148</v>
          </cell>
          <cell r="B89" t="str">
            <v>Kentallen industrielawaai</v>
          </cell>
          <cell r="C89" t="str">
            <v>KENTAL 88 : 20.11 Slachthuizen, slachterijen</v>
          </cell>
          <cell r="D89">
            <v>95.900001525878906</v>
          </cell>
          <cell r="E89" t="str">
            <v>DGMR-programma IL</v>
          </cell>
        </row>
        <row r="90">
          <cell r="A90">
            <v>1149</v>
          </cell>
          <cell r="B90" t="str">
            <v>Kentallen industrielawaai</v>
          </cell>
          <cell r="C90" t="str">
            <v>KENTAL 89 : 20.12 Loonslachtersbedrijven</v>
          </cell>
          <cell r="D90">
            <v>91.400001525878906</v>
          </cell>
          <cell r="E90" t="str">
            <v>DGMR-programma IL</v>
          </cell>
        </row>
        <row r="91">
          <cell r="A91">
            <v>1150</v>
          </cell>
          <cell r="B91" t="str">
            <v>Kentallen industrielawaai</v>
          </cell>
          <cell r="C91" t="str">
            <v>KENTAL 90 : 20.14 Vleeswaren- en vleesconservenfabr.</v>
          </cell>
          <cell r="D91">
            <v>95.900001525878906</v>
          </cell>
          <cell r="E91" t="str">
            <v>DGMR-programma IL</v>
          </cell>
        </row>
        <row r="92">
          <cell r="A92">
            <v>1151</v>
          </cell>
          <cell r="B92" t="str">
            <v>Kentallen industrielawaai</v>
          </cell>
          <cell r="C92" t="str">
            <v>KENTAL 91 : 20.15 Pluimveeslachterijen</v>
          </cell>
          <cell r="D92">
            <v>95.900001525878906</v>
          </cell>
          <cell r="E92" t="str">
            <v>DGMR-programma IL</v>
          </cell>
        </row>
        <row r="93">
          <cell r="A93">
            <v>1152</v>
          </cell>
          <cell r="B93" t="str">
            <v>Kentallen industrielawaai</v>
          </cell>
          <cell r="C93" t="str">
            <v>KENTAL 92 : 20.16 Vetsmelterijen</v>
          </cell>
          <cell r="D93">
            <v>87.400001525878906</v>
          </cell>
          <cell r="E93" t="str">
            <v>DGMR-programma IL</v>
          </cell>
        </row>
        <row r="94">
          <cell r="A94">
            <v>1153</v>
          </cell>
          <cell r="B94" t="str">
            <v>Kentallen industrielawaai</v>
          </cell>
          <cell r="C94" t="str">
            <v>KENTAL 93 : 20.17 Bewerkingsinr. van darmen en afvallen</v>
          </cell>
          <cell r="D94">
            <v>87.400001525878906</v>
          </cell>
          <cell r="E94" t="str">
            <v>DGMR-programma IL</v>
          </cell>
        </row>
        <row r="95">
          <cell r="A95">
            <v>1154</v>
          </cell>
          <cell r="B95" t="str">
            <v>Kentallen industrielawaai</v>
          </cell>
          <cell r="C95" t="str">
            <v>KENTAL 94 : 20.21 Zuivelprod.fabr. - gedroogde produkten, p.c. &gt;= 1,5 t/u</v>
          </cell>
          <cell r="D95">
            <v>105.40000152587891</v>
          </cell>
          <cell r="E95" t="str">
            <v>DGMR-programma IL</v>
          </cell>
        </row>
        <row r="96">
          <cell r="A96">
            <v>1155</v>
          </cell>
          <cell r="B96" t="str">
            <v>Kentallen industrielawaai</v>
          </cell>
          <cell r="C96" t="str">
            <v>KENTAL 95 : 20.21 Zuivelprod.fabr. - geconc. prod. , verdampingcap. &gt;= 20 t/u</v>
          </cell>
          <cell r="D96">
            <v>105.40000152587891</v>
          </cell>
          <cell r="E96" t="str">
            <v>DGMR-programma IL</v>
          </cell>
        </row>
        <row r="97">
          <cell r="A97">
            <v>1156</v>
          </cell>
          <cell r="B97" t="str">
            <v>Kentallen industrielawaai</v>
          </cell>
          <cell r="C97" t="str">
            <v>KENTAL 96 : 20.21 Zuivelproductenfabrieken - overige zuivelprod. fabr.</v>
          </cell>
          <cell r="D97">
            <v>100.30000305175781</v>
          </cell>
          <cell r="E97" t="str">
            <v>DGMR-programma IL</v>
          </cell>
        </row>
        <row r="98">
          <cell r="A98">
            <v>1157</v>
          </cell>
          <cell r="B98" t="str">
            <v>Kentallen industrielawaai</v>
          </cell>
          <cell r="C98" t="str">
            <v>KENTAL 97 : 20.22 Melkproductenfabrieken v.c. &lt; 55000 t/j</v>
          </cell>
          <cell r="D98">
            <v>87.400001525878906</v>
          </cell>
          <cell r="E98" t="str">
            <v>DGMR-programma IL</v>
          </cell>
        </row>
        <row r="99">
          <cell r="A99">
            <v>1158</v>
          </cell>
          <cell r="B99" t="str">
            <v>Kentallen industrielawaai</v>
          </cell>
          <cell r="C99" t="str">
            <v>KENTAL 98 : 20.22 Melkproductenfabrieken v.c. &gt;= 55000 t/j</v>
          </cell>
          <cell r="D99">
            <v>100.30000305175781</v>
          </cell>
          <cell r="E99" t="str">
            <v>DGMR-programma IL</v>
          </cell>
        </row>
        <row r="100">
          <cell r="A100">
            <v>1159</v>
          </cell>
          <cell r="B100" t="str">
            <v>Kentallen industrielawaai</v>
          </cell>
          <cell r="C100" t="str">
            <v>KENTAL 99 : 20.23 Consumptie-ijsfabrieken</v>
          </cell>
          <cell r="D100">
            <v>87.400001525878906</v>
          </cell>
          <cell r="E100" t="str">
            <v>DGMR-programma IL</v>
          </cell>
        </row>
        <row r="101">
          <cell r="A101">
            <v>1160</v>
          </cell>
          <cell r="B101" t="str">
            <v>Kentallen industrielawaai</v>
          </cell>
          <cell r="C101" t="str">
            <v>KENTAL 100 : 20.31 Visbewerkingsinrichtingen: drogen</v>
          </cell>
          <cell r="D101">
            <v>95.900001525878906</v>
          </cell>
          <cell r="E101" t="str">
            <v>DGMR-programma IL</v>
          </cell>
        </row>
        <row r="102">
          <cell r="A102">
            <v>1161</v>
          </cell>
          <cell r="B102" t="str">
            <v>Kentallen industrielawaai</v>
          </cell>
          <cell r="C102" t="str">
            <v>KENTAL 101 : 20.31 Visbewerkingsinrichtingen: conserveren</v>
          </cell>
          <cell r="D102">
            <v>87.400001525878906</v>
          </cell>
          <cell r="E102" t="str">
            <v>DGMR-programma IL</v>
          </cell>
        </row>
        <row r="103">
          <cell r="A103">
            <v>1162</v>
          </cell>
          <cell r="B103" t="str">
            <v>Kentallen industrielawaai</v>
          </cell>
          <cell r="C103" t="str">
            <v>KENTAL 102 : 20.31 Visbewerkingsinrichtingen: roken</v>
          </cell>
          <cell r="D103">
            <v>81.400001525878906</v>
          </cell>
          <cell r="E103" t="str">
            <v>DGMR-programma IL</v>
          </cell>
        </row>
        <row r="104">
          <cell r="A104">
            <v>1163</v>
          </cell>
          <cell r="B104" t="str">
            <v>Kentallen industrielawaai</v>
          </cell>
          <cell r="C104" t="str">
            <v>KENTAL 103 : 20.31 Visbewerkingsinrichtingen: verwerking anderzins</v>
          </cell>
          <cell r="D104">
            <v>81.400001525878906</v>
          </cell>
          <cell r="E104" t="str">
            <v>DGMR-programma IL</v>
          </cell>
        </row>
        <row r="105">
          <cell r="A105">
            <v>1164</v>
          </cell>
          <cell r="B105" t="str">
            <v>Kentallen industrielawaai</v>
          </cell>
          <cell r="C105" t="str">
            <v>KENTAL 104 : 20.41 Meelfabrieken - p.c. &lt; 500 t/uur</v>
          </cell>
          <cell r="D105">
            <v>95.900001525878906</v>
          </cell>
          <cell r="E105" t="str">
            <v>DGMR-programma IL</v>
          </cell>
        </row>
        <row r="106">
          <cell r="A106">
            <v>1165</v>
          </cell>
          <cell r="B106" t="str">
            <v>Kentallen industrielawaai</v>
          </cell>
          <cell r="C106" t="str">
            <v>KENTAL 105 : 20.41 Meelfabrieken - p.c. &gt;= 500 t/uur</v>
          </cell>
          <cell r="D106">
            <v>100.30000305175781</v>
          </cell>
          <cell r="E106" t="str">
            <v>DGMR-programma IL</v>
          </cell>
        </row>
        <row r="107">
          <cell r="A107">
            <v>1166</v>
          </cell>
          <cell r="B107" t="str">
            <v>Kentallen industrielawaai</v>
          </cell>
          <cell r="C107" t="str">
            <v>KENTAL 106 : 20.42 Grutterswarenfabrieken</v>
          </cell>
          <cell r="D107">
            <v>87.400001525878906</v>
          </cell>
          <cell r="E107" t="str">
            <v>DGMR-programma IL</v>
          </cell>
        </row>
        <row r="108">
          <cell r="A108">
            <v>1167</v>
          </cell>
          <cell r="B108" t="str">
            <v>Kentallen industrielawaai</v>
          </cell>
          <cell r="C108" t="str">
            <v>KENTAL 107 : 20.52 Suikerfabrieken (riet) - v.c. &lt; 2500 t/j</v>
          </cell>
          <cell r="D108">
            <v>100.30000305175781</v>
          </cell>
          <cell r="E108" t="str">
            <v>DGMR-programma IL</v>
          </cell>
        </row>
        <row r="109">
          <cell r="A109">
            <v>1168</v>
          </cell>
          <cell r="B109" t="str">
            <v>Kentallen industrielawaai</v>
          </cell>
          <cell r="C109" t="str">
            <v>KENTAL 108 : 20.52 Suikerfabrieken (riet) - v.c. &gt;= 2500 t/j</v>
          </cell>
          <cell r="D109">
            <v>108.59999847412109</v>
          </cell>
          <cell r="E109" t="str">
            <v>DGMR-programma IL</v>
          </cell>
        </row>
        <row r="110">
          <cell r="A110">
            <v>1169</v>
          </cell>
          <cell r="B110" t="str">
            <v>Kentallen industrielawaai</v>
          </cell>
          <cell r="C110" t="str">
            <v>KENTAL 109 : 20.61 Olie- en vet.fabr. - zonder hexaan-extractie p.c. &lt; 250000</v>
          </cell>
          <cell r="D110">
            <v>87.400001525878906</v>
          </cell>
          <cell r="E110" t="str">
            <v>DGMR-programma IL</v>
          </cell>
        </row>
        <row r="111">
          <cell r="A111">
            <v>1170</v>
          </cell>
          <cell r="B111" t="str">
            <v>Kentallen industrielawaai</v>
          </cell>
          <cell r="C111" t="str">
            <v>KENTAL 110 : 20.61 Olie- en vet.fabr. - z. hexaan-extractie p.c. &gt;= 250000 t/j</v>
          </cell>
          <cell r="D111">
            <v>100.30000305175781</v>
          </cell>
          <cell r="E111" t="str">
            <v>DGMR-programma IL</v>
          </cell>
        </row>
        <row r="112">
          <cell r="A112">
            <v>1171</v>
          </cell>
          <cell r="B112" t="str">
            <v>Kentallen industrielawaai</v>
          </cell>
          <cell r="C112" t="str">
            <v>KENTAL 111 : 20.61 Olie- en vet.fabr. - met hexaan-extractie p.c. &lt; 250000 t/j</v>
          </cell>
          <cell r="D112">
            <v>87.400001525878906</v>
          </cell>
          <cell r="E112" t="str">
            <v>DGMR-programma IL</v>
          </cell>
        </row>
        <row r="113">
          <cell r="A113">
            <v>1172</v>
          </cell>
          <cell r="B113" t="str">
            <v>Kentallen industrielawaai</v>
          </cell>
          <cell r="C113" t="str">
            <v>KENTAL 112 : 20.61 Olie- en vet.fabr. - met hexaan-extractie p.c. &gt;= 250000 t/</v>
          </cell>
          <cell r="D113">
            <v>100.30000305175781</v>
          </cell>
          <cell r="E113" t="str">
            <v>DGMR-programma IL</v>
          </cell>
        </row>
        <row r="114">
          <cell r="A114">
            <v>1173</v>
          </cell>
          <cell r="B114" t="str">
            <v>Kentallen industrielawaai</v>
          </cell>
          <cell r="C114" t="str">
            <v>KENTAL 113 : 20.62 Margarine fabrieken e.d. - p.c. &lt; 250000 t/j</v>
          </cell>
          <cell r="D114">
            <v>95.900001525878906</v>
          </cell>
          <cell r="E114" t="str">
            <v>DGMR-programma IL</v>
          </cell>
        </row>
        <row r="115">
          <cell r="A115">
            <v>1174</v>
          </cell>
          <cell r="B115" t="str">
            <v>Kentallen industrielawaai</v>
          </cell>
          <cell r="C115" t="str">
            <v>KENTAL 114 : 20.62 Margarine fabrieken e.d. - p.c. &gt;= 250000 t/j</v>
          </cell>
          <cell r="D115">
            <v>100.30000305175781</v>
          </cell>
          <cell r="E115" t="str">
            <v>DGMR-programma IL</v>
          </cell>
        </row>
        <row r="116">
          <cell r="A116">
            <v>1175</v>
          </cell>
          <cell r="B116" t="str">
            <v>Kentallen industrielawaai</v>
          </cell>
          <cell r="C116" t="str">
            <v>KENTAL 115 : 20.71 Groente- en fruitconservenfabr.: jam</v>
          </cell>
          <cell r="D116">
            <v>81.400001525878906</v>
          </cell>
          <cell r="E116" t="str">
            <v>DGMR-programma IL</v>
          </cell>
        </row>
        <row r="117">
          <cell r="A117">
            <v>1176</v>
          </cell>
          <cell r="B117" t="str">
            <v>Kentallen industrielawaai</v>
          </cell>
          <cell r="C117" t="str">
            <v>KENTAL 116 : 20.71 Groente- en fruitconservenfabr.: fruit</v>
          </cell>
          <cell r="D117">
            <v>87.400001525878906</v>
          </cell>
          <cell r="E117" t="str">
            <v>DGMR-programma IL</v>
          </cell>
        </row>
        <row r="118">
          <cell r="A118">
            <v>1177</v>
          </cell>
          <cell r="B118" t="str">
            <v>Kentallen industrielawaai</v>
          </cell>
          <cell r="C118" t="str">
            <v>KENTAL 117 : 20.71 Groente- en fruitconservenfabr.: groente algemeen</v>
          </cell>
          <cell r="D118">
            <v>87.400001525878906</v>
          </cell>
          <cell r="E118" t="str">
            <v>DGMR-programma IL</v>
          </cell>
        </row>
        <row r="119">
          <cell r="A119">
            <v>1178</v>
          </cell>
          <cell r="B119" t="str">
            <v>Kentallen industrielawaai</v>
          </cell>
          <cell r="C119" t="str">
            <v>KENTAL 118 : 20.71 Groente- en fruitconservenfabr.: met koolsoorten</v>
          </cell>
          <cell r="D119">
            <v>87.400001525878906</v>
          </cell>
          <cell r="E119" t="str">
            <v>DGMR-programma IL</v>
          </cell>
        </row>
        <row r="120">
          <cell r="A120">
            <v>1179</v>
          </cell>
          <cell r="B120" t="str">
            <v>Kentallen industrielawaai</v>
          </cell>
          <cell r="C120" t="str">
            <v>KENTAL 119 : 20.71 Groente- en fruitconservenfabr.: met drogerijen</v>
          </cell>
          <cell r="D120">
            <v>95.900001525878906</v>
          </cell>
          <cell r="E120" t="str">
            <v>DGMR-programma IL</v>
          </cell>
        </row>
        <row r="121">
          <cell r="A121">
            <v>1180</v>
          </cell>
          <cell r="B121" t="str">
            <v>Kentallen industrielawaai</v>
          </cell>
          <cell r="C121" t="str">
            <v>KENTAL 120 : 20.71 Groente- en fruitcons.fabr. - met uiencons. (zoutinleggerij)</v>
          </cell>
          <cell r="D121">
            <v>87.400001525878906</v>
          </cell>
          <cell r="E121" t="str">
            <v>DGMR-programma IL</v>
          </cell>
        </row>
        <row r="122">
          <cell r="A122">
            <v>1181</v>
          </cell>
          <cell r="B122" t="str">
            <v>Kentallen industrielawaai</v>
          </cell>
          <cell r="C122" t="str">
            <v>KENTAL 121 20.71 Groente-inmakerijen inleggerijen</v>
          </cell>
          <cell r="D122">
            <v>87.400001525878906</v>
          </cell>
          <cell r="E122" t="str">
            <v>DGMR-programma IL</v>
          </cell>
        </row>
        <row r="123">
          <cell r="A123">
            <v>1182</v>
          </cell>
          <cell r="B123" t="str">
            <v>Kentallen industrielawaai</v>
          </cell>
          <cell r="C123" t="str">
            <v>KENTAL 122 : 20811 Broodbak. v.c. &lt; 2500 kg meel/week eigen winkelbedr.</v>
          </cell>
          <cell r="D123">
            <v>76.900001525878906</v>
          </cell>
          <cell r="E123" t="str">
            <v>DGMR-programma IL</v>
          </cell>
        </row>
        <row r="124">
          <cell r="A124">
            <v>1183</v>
          </cell>
          <cell r="B124" t="str">
            <v>Kentallen industrielawaai</v>
          </cell>
          <cell r="C124" t="str">
            <v>KENTAL 123 : 20811 Broodbak. v.c. &lt; 2500 kg meel/week levering derden</v>
          </cell>
          <cell r="D124">
            <v>81.400001525878906</v>
          </cell>
          <cell r="E124" t="str">
            <v>DGMR-programma IL</v>
          </cell>
        </row>
        <row r="125">
          <cell r="A125">
            <v>1184</v>
          </cell>
          <cell r="B125" t="str">
            <v>Kentallen industrielawaai</v>
          </cell>
          <cell r="C125" t="str">
            <v>KENTAL 124 : 20812 Broodfabrieken</v>
          </cell>
          <cell r="D125">
            <v>87.400001525878906</v>
          </cell>
          <cell r="E125" t="str">
            <v>DGMR-programma IL</v>
          </cell>
        </row>
        <row r="126">
          <cell r="A126">
            <v>1185</v>
          </cell>
          <cell r="B126" t="str">
            <v>Kentallen industrielawaai</v>
          </cell>
          <cell r="C126" t="str">
            <v>KENTAL 125 : 20.82 Beschuitfabrieken e.d.</v>
          </cell>
          <cell r="D126">
            <v>91.400001525878906</v>
          </cell>
          <cell r="E126" t="str">
            <v>DGMR-programma IL</v>
          </cell>
        </row>
        <row r="127">
          <cell r="A127">
            <v>1186</v>
          </cell>
          <cell r="B127" t="str">
            <v>Kentallen industrielawaai</v>
          </cell>
          <cell r="C127" t="str">
            <v>KENTAL 126 : 20.83 Banketbakkerijen</v>
          </cell>
          <cell r="D127">
            <v>77.400001525878906</v>
          </cell>
          <cell r="E127" t="str">
            <v>DGMR-programma IL</v>
          </cell>
        </row>
        <row r="128">
          <cell r="A128">
            <v>1187</v>
          </cell>
          <cell r="B128" t="str">
            <v>Kentallen industrielawaai</v>
          </cell>
          <cell r="C128" t="str">
            <v>KENTAL 127 : 20.84 Biscuit-, koek- en banketfabrieken:</v>
          </cell>
          <cell r="D128">
            <v>91.400001525878906</v>
          </cell>
          <cell r="E128" t="str">
            <v>DGMR-programma IL</v>
          </cell>
        </row>
        <row r="129">
          <cell r="A129">
            <v>1188</v>
          </cell>
          <cell r="B129" t="str">
            <v>Kentallen industrielawaai</v>
          </cell>
          <cell r="C129" t="str">
            <v>KENTAL 128 : 20.91 Cacao- en chocoladefabrieken</v>
          </cell>
          <cell r="D129">
            <v>97.400001525878906</v>
          </cell>
          <cell r="E129" t="str">
            <v>DGMR-programma IL</v>
          </cell>
        </row>
        <row r="130">
          <cell r="A130">
            <v>1189</v>
          </cell>
          <cell r="B130" t="str">
            <v>Kentallen industrielawaai</v>
          </cell>
          <cell r="C130" t="str">
            <v>KENTAL 129 : 20.92 Suikerverwerkfabrieken - zonder suiker branden</v>
          </cell>
          <cell r="D130">
            <v>91.400001525878906</v>
          </cell>
          <cell r="E130" t="str">
            <v>DGMR-programma IL</v>
          </cell>
        </row>
        <row r="131">
          <cell r="A131">
            <v>1190</v>
          </cell>
          <cell r="B131" t="str">
            <v>Kentallen industrielawaai</v>
          </cell>
          <cell r="C131" t="str">
            <v>KENTAL 130 : 20.92 Suikerverkfabrieken - met suiker branden</v>
          </cell>
          <cell r="D131">
            <v>91.400001525878906</v>
          </cell>
          <cell r="E131" t="str">
            <v>DGMR-programma IL</v>
          </cell>
        </row>
        <row r="132">
          <cell r="A132">
            <v>1191</v>
          </cell>
          <cell r="B132" t="str">
            <v>Kentallen industrielawaai</v>
          </cell>
          <cell r="C132" t="str">
            <v>KENTAL 131 : 21.1 Zetmeel(-derivaten)fabriek: p.c. &lt; 10 t/u</v>
          </cell>
          <cell r="D132">
            <v>95.900001525878906</v>
          </cell>
          <cell r="E132" t="str">
            <v>DGMR-programma IL</v>
          </cell>
        </row>
        <row r="133">
          <cell r="A133">
            <v>1192</v>
          </cell>
          <cell r="B133" t="str">
            <v>Kentallen industrielawaai</v>
          </cell>
          <cell r="C133" t="str">
            <v>KENTAL 132 : 21.1 Zetmeel(-derivaten)fabriek: p.c. &gt;= 10 t/u</v>
          </cell>
          <cell r="D133">
            <v>105.40000152587891</v>
          </cell>
          <cell r="E133" t="str">
            <v>DGMR-programma IL</v>
          </cell>
        </row>
        <row r="134">
          <cell r="A134">
            <v>1193</v>
          </cell>
          <cell r="B134" t="str">
            <v>Kentallen industrielawaai</v>
          </cell>
          <cell r="C134" t="str">
            <v>KENTAL 133 : 21.21 Mengvoederfabrieken - p.c. &lt; 100 t/u</v>
          </cell>
          <cell r="D134">
            <v>100.30000305175781</v>
          </cell>
          <cell r="E134" t="str">
            <v>DGMR-programma IL</v>
          </cell>
        </row>
        <row r="135">
          <cell r="A135">
            <v>1194</v>
          </cell>
          <cell r="B135" t="str">
            <v>Kentallen industrielawaai</v>
          </cell>
          <cell r="C135" t="str">
            <v>KENTAL 134 : 21.21 Mengvoederfabrieken - p.c. &gt;= 100 t/u</v>
          </cell>
          <cell r="D135">
            <v>105.40000152587891</v>
          </cell>
          <cell r="E135" t="str">
            <v>DGMR-programma IL</v>
          </cell>
        </row>
        <row r="136">
          <cell r="A136">
            <v>1195</v>
          </cell>
          <cell r="B136" t="str">
            <v>Kentallen industrielawaai</v>
          </cell>
          <cell r="C136" t="str">
            <v>KENTAL 135 : 21.29 Veevoederfabr. n.e.g - destructiebedrijven</v>
          </cell>
          <cell r="D136">
            <v>100.30000305175781</v>
          </cell>
          <cell r="E136" t="str">
            <v>DGMR-programma IL</v>
          </cell>
        </row>
        <row r="137">
          <cell r="A137">
            <v>1196</v>
          </cell>
          <cell r="B137" t="str">
            <v>Kentallen industrielawaai</v>
          </cell>
          <cell r="C137" t="str">
            <v>KENTAL 136 : 21.29 veevoed.fabr. n.e.g. -beender-, veren-, vis- en vleesmeelfab</v>
          </cell>
          <cell r="D137">
            <v>87.400001525878906</v>
          </cell>
          <cell r="E137" t="str">
            <v>DGMR-programma IL</v>
          </cell>
        </row>
        <row r="138">
          <cell r="A138">
            <v>1197</v>
          </cell>
          <cell r="B138" t="str">
            <v>Kentallen industrielawaai</v>
          </cell>
          <cell r="C138" t="str">
            <v>KENTAL 137 : 21.29 veevoed.fabr.-drog.(gras,pulp) capac.&lt;10 t/u water</v>
          </cell>
          <cell r="D138">
            <v>95.900001525878906</v>
          </cell>
          <cell r="E138" t="str">
            <v>DGMR-programma IL</v>
          </cell>
        </row>
        <row r="139">
          <cell r="A139">
            <v>1198</v>
          </cell>
          <cell r="B139" t="str">
            <v>Kentallen industrielawaai</v>
          </cell>
          <cell r="C139" t="str">
            <v>KENTAL 138 : 21.29 veevoed.fabr.-drog.(gras,pulp) capac. &gt;= 10 t/u water</v>
          </cell>
          <cell r="D139">
            <v>105.40000152587891</v>
          </cell>
          <cell r="E139" t="str">
            <v>DGMR-programma IL</v>
          </cell>
        </row>
        <row r="140">
          <cell r="A140">
            <v>1199</v>
          </cell>
          <cell r="B140" t="str">
            <v>Kentallen industrielawaai</v>
          </cell>
          <cell r="C140" t="str">
            <v>KENTAL 139 : 21.31 Deegwarenfabrieken</v>
          </cell>
          <cell r="D140">
            <v>91.400001525878906</v>
          </cell>
          <cell r="E140" t="str">
            <v>DGMR-programma IL</v>
          </cell>
        </row>
        <row r="141">
          <cell r="A141">
            <v>1200</v>
          </cell>
          <cell r="B141" t="str">
            <v>Kentallen industrielawaai</v>
          </cell>
          <cell r="C141" t="str">
            <v>KENTAL 140 : 21.32 Branderijen - koffie</v>
          </cell>
          <cell r="D141">
            <v>95.900001525878906</v>
          </cell>
          <cell r="E141" t="str">
            <v>DGMR-programma IL</v>
          </cell>
        </row>
        <row r="142">
          <cell r="A142">
            <v>1201</v>
          </cell>
          <cell r="B142" t="str">
            <v>Kentallen industrielawaai</v>
          </cell>
          <cell r="C142" t="str">
            <v>KENTAL 141 : 21.32 Branderijen - overige (theepakkerijen e.d.)</v>
          </cell>
          <cell r="D142">
            <v>91.400001525878906</v>
          </cell>
          <cell r="E142" t="str">
            <v>DGMR-programma IL</v>
          </cell>
        </row>
        <row r="143">
          <cell r="A143">
            <v>1202</v>
          </cell>
          <cell r="B143" t="str">
            <v>Kentallen industrielawaai</v>
          </cell>
          <cell r="C143" t="str">
            <v>KENTAL 142 : 21.33 Azijn-, mosterd- en specerijenfabrieken</v>
          </cell>
          <cell r="D143">
            <v>91.400001525878906</v>
          </cell>
          <cell r="E143" t="str">
            <v>DGMR-programma IL</v>
          </cell>
        </row>
        <row r="144">
          <cell r="A144">
            <v>1203</v>
          </cell>
          <cell r="B144" t="str">
            <v>Kentallen industrielawaai</v>
          </cell>
          <cell r="C144" t="str">
            <v>KENTAL 143 : 21.34 Bakmeel- en puddingpoederfabrieken</v>
          </cell>
          <cell r="D144">
            <v>91.400001525878906</v>
          </cell>
          <cell r="E144" t="str">
            <v>DGMR-programma IL</v>
          </cell>
        </row>
        <row r="145">
          <cell r="A145">
            <v>1204</v>
          </cell>
          <cell r="B145" t="str">
            <v>Kentallen industrielawaai</v>
          </cell>
          <cell r="C145" t="str">
            <v>KENTAL 144 : 21.35 Bakkerijgrondstoffabrieken</v>
          </cell>
          <cell r="D145">
            <v>91.400001525878906</v>
          </cell>
          <cell r="E145" t="str">
            <v>DGMR-programma IL</v>
          </cell>
        </row>
        <row r="146">
          <cell r="A146">
            <v>1205</v>
          </cell>
          <cell r="B146" t="str">
            <v>Kentallen industrielawaai</v>
          </cell>
          <cell r="C146" t="str">
            <v>KENTAL 145 : 21.36 Soep- en soeparomafabr. zonder poederdrogen</v>
          </cell>
          <cell r="D146">
            <v>91.400001525878906</v>
          </cell>
          <cell r="E146" t="str">
            <v>DGMR-programma IL</v>
          </cell>
        </row>
        <row r="147">
          <cell r="A147">
            <v>1206</v>
          </cell>
          <cell r="B147" t="str">
            <v>Kentallen industrielawaai</v>
          </cell>
          <cell r="C147" t="str">
            <v>KENTAL 146 : 21.36 Soep- en soeparomafabr. met poederdrogen</v>
          </cell>
          <cell r="D147">
            <v>91.400001525878906</v>
          </cell>
          <cell r="E147" t="str">
            <v>DGMR-programma IL</v>
          </cell>
        </row>
        <row r="148">
          <cell r="A148">
            <v>1207</v>
          </cell>
          <cell r="B148" t="str">
            <v>Kentallen industrielawaai</v>
          </cell>
          <cell r="C148" t="str">
            <v>KENTAL 147 : 21.37 Aardappelproductenfabrieken</v>
          </cell>
          <cell r="D148">
            <v>97.400001525878906</v>
          </cell>
          <cell r="E148" t="str">
            <v>DGMR-programma IL</v>
          </cell>
        </row>
        <row r="149">
          <cell r="A149">
            <v>1208</v>
          </cell>
          <cell r="B149" t="str">
            <v>Kentallen industrielawaai</v>
          </cell>
          <cell r="C149" t="str">
            <v>KENTAL 148 : 21.39 Voedingsmiddelenfabrieken n.e.g.</v>
          </cell>
          <cell r="D149">
            <v>91.400001525878906</v>
          </cell>
          <cell r="E149" t="str">
            <v>DGMR-programma IL</v>
          </cell>
        </row>
        <row r="150">
          <cell r="A150">
            <v>1209</v>
          </cell>
          <cell r="B150" t="str">
            <v>Kentallen industrielawaai</v>
          </cell>
          <cell r="C150" t="str">
            <v>KENTAL 149 : 21.41 Gist- en spiritusfabrieken p.c. &lt; 5000 t/j</v>
          </cell>
          <cell r="D150">
            <v>95.900001525878906</v>
          </cell>
          <cell r="E150" t="str">
            <v>DGMR-programma IL</v>
          </cell>
        </row>
        <row r="151">
          <cell r="A151">
            <v>1210</v>
          </cell>
          <cell r="B151" t="str">
            <v>Kentallen industrielawaai</v>
          </cell>
          <cell r="C151" t="str">
            <v>KENTAL 150 : 21.41 Gist- en spiritusfabrieken p.c. &gt;= 5000 t/j</v>
          </cell>
          <cell r="D151">
            <v>105.40000152587891</v>
          </cell>
          <cell r="E151" t="str">
            <v>DGMR-programma IL</v>
          </cell>
        </row>
        <row r="152">
          <cell r="A152">
            <v>1211</v>
          </cell>
          <cell r="B152" t="str">
            <v>Kentallen industrielawaai</v>
          </cell>
          <cell r="C152" t="str">
            <v>KENTAL 151 : 21.42 Distileerderijen</v>
          </cell>
          <cell r="D152">
            <v>95.900001525878906</v>
          </cell>
          <cell r="E152" t="str">
            <v>DGMR-programma IL</v>
          </cell>
        </row>
        <row r="153">
          <cell r="A153">
            <v>1212</v>
          </cell>
          <cell r="B153" t="str">
            <v>Kentallen industrielawaai</v>
          </cell>
          <cell r="C153" t="str">
            <v>KENTAL 152 : 21.51 Bierbrouwerijen</v>
          </cell>
          <cell r="D153">
            <v>100.30000305175781</v>
          </cell>
          <cell r="E153" t="str">
            <v>DGMR-programma IL</v>
          </cell>
        </row>
        <row r="154">
          <cell r="A154">
            <v>1213</v>
          </cell>
          <cell r="B154" t="str">
            <v>Kentallen industrielawaai</v>
          </cell>
          <cell r="C154" t="str">
            <v>KENTAL 153 : 21.52 Mouterijen</v>
          </cell>
          <cell r="D154">
            <v>87.400001525878906</v>
          </cell>
          <cell r="E154" t="str">
            <v>DGMR-programma IL</v>
          </cell>
        </row>
        <row r="155">
          <cell r="A155">
            <v>1214</v>
          </cell>
          <cell r="B155" t="str">
            <v>Kentallen industrielawaai</v>
          </cell>
          <cell r="C155" t="str">
            <v>KENTAL 154 : 21.6 Frisdrankenfabrieken</v>
          </cell>
          <cell r="D155">
            <v>95.900001525878906</v>
          </cell>
          <cell r="E155" t="str">
            <v>DGMR-programma IL</v>
          </cell>
        </row>
        <row r="156">
          <cell r="A156">
            <v>1215</v>
          </cell>
          <cell r="B156" t="str">
            <v>Kentallen industrielawaai</v>
          </cell>
          <cell r="C156" t="str">
            <v>KENTAL 155 : 21.7 Tabakverwerkende industrie - sigaretten</v>
          </cell>
          <cell r="D156">
            <v>87.400001525878906</v>
          </cell>
          <cell r="E156" t="str">
            <v>DGMR-programma IL</v>
          </cell>
        </row>
        <row r="157">
          <cell r="A157">
            <v>1216</v>
          </cell>
          <cell r="B157" t="str">
            <v>Kentallen industrielawaai</v>
          </cell>
          <cell r="C157" t="str">
            <v>KENTAL 156 : 21.7 Tabakverwerkende industrie - sigaren</v>
          </cell>
          <cell r="D157">
            <v>81.400001525878906</v>
          </cell>
          <cell r="E157" t="str">
            <v>DGMR-programma IL</v>
          </cell>
        </row>
        <row r="158">
          <cell r="A158">
            <v>1217</v>
          </cell>
          <cell r="B158" t="str">
            <v>Kentallen industrielawaai</v>
          </cell>
          <cell r="C158" t="str">
            <v>KENTAL 157 : 21.7 Tabakverwerkende industrie - excl. sigaretten/sigaren</v>
          </cell>
          <cell r="D158">
            <v>87.400001525878906</v>
          </cell>
          <cell r="E158" t="str">
            <v>DGMR-programma IL</v>
          </cell>
        </row>
        <row r="159">
          <cell r="A159">
            <v>1218</v>
          </cell>
          <cell r="B159" t="str">
            <v>Kentallen industrielawaai</v>
          </cell>
          <cell r="C159" t="str">
            <v>KENTAL 158 : 22.11 Wolvezelbewerkende fabrieken</v>
          </cell>
          <cell r="D159">
            <v>97.400001525878906</v>
          </cell>
          <cell r="E159" t="str">
            <v>DGMR-programma IL</v>
          </cell>
        </row>
        <row r="160">
          <cell r="A160">
            <v>1219</v>
          </cell>
          <cell r="B160" t="str">
            <v>Kentallen industrielawaai</v>
          </cell>
          <cell r="C160" t="str">
            <v>KENTAL 159 : 22.12 Wolspinnerijen e.d.</v>
          </cell>
          <cell r="D160">
            <v>97.400001525878906</v>
          </cell>
          <cell r="E160" t="str">
            <v>DGMR-programma IL</v>
          </cell>
        </row>
        <row r="161">
          <cell r="A161">
            <v>1220</v>
          </cell>
          <cell r="B161" t="str">
            <v>Kentallen industrielawaai</v>
          </cell>
          <cell r="C161" t="str">
            <v>KENTAL 160 : 22.13 Wolspinnerijen/weverijen - aantal weefgetouwen &lt; 50</v>
          </cell>
          <cell r="D161">
            <v>97.400001525878906</v>
          </cell>
          <cell r="E161" t="str">
            <v>DGMR-programma IL</v>
          </cell>
        </row>
        <row r="162">
          <cell r="A162">
            <v>1221</v>
          </cell>
          <cell r="B162" t="str">
            <v>Kentallen industrielawaai</v>
          </cell>
          <cell r="C162" t="str">
            <v>KENTAL 161 : 22.13 Wolspinnerijen/weverijen - aantal weefgetouwen &gt;= 50</v>
          </cell>
          <cell r="D162">
            <v>110.30000305175781</v>
          </cell>
          <cell r="E162" t="str">
            <v>DGMR-programma IL</v>
          </cell>
        </row>
        <row r="163">
          <cell r="A163">
            <v>1222</v>
          </cell>
          <cell r="B163" t="str">
            <v>Kentallen industrielawaai</v>
          </cell>
          <cell r="C163" t="str">
            <v>KENTAL 162 : 22.14 Wolweverijen - aantal weefgetouwen &lt; 50</v>
          </cell>
          <cell r="D163">
            <v>97.400001525878906</v>
          </cell>
          <cell r="E163" t="str">
            <v>DGMR-programma IL</v>
          </cell>
        </row>
        <row r="164">
          <cell r="A164">
            <v>1223</v>
          </cell>
          <cell r="B164" t="str">
            <v>Kentallen industrielawaai</v>
          </cell>
          <cell r="C164" t="str">
            <v>KENTAL 163 : 22.14 Wolweverijen - aantal weefgetouwen &gt;= 50</v>
          </cell>
          <cell r="D164">
            <v>110.30000305175781</v>
          </cell>
          <cell r="E164" t="str">
            <v>DGMR-programma IL</v>
          </cell>
        </row>
        <row r="165">
          <cell r="A165">
            <v>1224</v>
          </cell>
          <cell r="B165" t="str">
            <v>Kentallen industrielawaai</v>
          </cell>
          <cell r="C165" t="str">
            <v>KENTAL 164 : 22.21 Katoenvezelbewerkings fabrieken</v>
          </cell>
          <cell r="D165">
            <v>97.400001525878906</v>
          </cell>
          <cell r="E165" t="str">
            <v>DGMR-programma IL</v>
          </cell>
        </row>
        <row r="166">
          <cell r="A166">
            <v>1225</v>
          </cell>
          <cell r="B166" t="str">
            <v>Kentallen industrielawaai</v>
          </cell>
          <cell r="C166" t="str">
            <v>KENTAL 165 : 22.22 Katoenspinnerijen</v>
          </cell>
          <cell r="D166">
            <v>97.400001525878906</v>
          </cell>
          <cell r="E166" t="str">
            <v>DGMR-programma IL</v>
          </cell>
        </row>
        <row r="167">
          <cell r="A167">
            <v>1226</v>
          </cell>
          <cell r="B167" t="str">
            <v>Kentallen industrielawaai</v>
          </cell>
          <cell r="C167" t="str">
            <v>KENTAL 166 : 22.23 Katoentwijnerijen, -spoelerijen, naaigarenfabr.</v>
          </cell>
          <cell r="D167">
            <v>97.400001525878906</v>
          </cell>
          <cell r="E167" t="str">
            <v>DGMR-programma IL</v>
          </cell>
        </row>
        <row r="168">
          <cell r="A168">
            <v>1227</v>
          </cell>
          <cell r="B168" t="str">
            <v>Kentallen industrielawaai</v>
          </cell>
          <cell r="C168" t="str">
            <v>KENTAL 167 : 22.24 Katoenspinnerijen-weverijen - aant. weefgetouwen &lt; 50</v>
          </cell>
          <cell r="D168">
            <v>97.400001525878906</v>
          </cell>
          <cell r="E168" t="str">
            <v>DGMR-programma IL</v>
          </cell>
        </row>
        <row r="169">
          <cell r="A169">
            <v>1228</v>
          </cell>
          <cell r="B169" t="str">
            <v>Kentallen industrielawaai</v>
          </cell>
          <cell r="C169" t="str">
            <v>KENTAL 168 : 22.24 Katoenspinnerijen-weverijen - aant. weefgetouwen &gt;= 50</v>
          </cell>
          <cell r="D169">
            <v>110.30000305175781</v>
          </cell>
          <cell r="E169" t="str">
            <v>DGMR-programma IL</v>
          </cell>
        </row>
        <row r="170">
          <cell r="A170">
            <v>1229</v>
          </cell>
          <cell r="B170" t="str">
            <v>Kentallen industrielawaai</v>
          </cell>
          <cell r="C170" t="str">
            <v>KENTAL 169 : 22.25 Katoenweverijen - aant. weefgetouwen &lt; 50</v>
          </cell>
          <cell r="D170">
            <v>97.400001525878906</v>
          </cell>
          <cell r="E170" t="str">
            <v>DGMR-programma IL</v>
          </cell>
        </row>
        <row r="171">
          <cell r="A171">
            <v>1230</v>
          </cell>
          <cell r="B171" t="str">
            <v>Kentallen industrielawaai</v>
          </cell>
          <cell r="C171" t="str">
            <v>KENTAL 170 : 22.25 Katoenweverijen - aant. weefgetouwen &gt;= 50</v>
          </cell>
          <cell r="D171">
            <v>110.30000305175781</v>
          </cell>
          <cell r="E171" t="str">
            <v>DGMR-programma IL</v>
          </cell>
        </row>
        <row r="172">
          <cell r="A172">
            <v>1231</v>
          </cell>
          <cell r="B172" t="str">
            <v>Kentallen industrielawaai</v>
          </cell>
          <cell r="C172" t="str">
            <v>KENTAL 171 : 22.31 Tricotstukgoederenfabrieken</v>
          </cell>
          <cell r="D172">
            <v>97.400001525878906</v>
          </cell>
          <cell r="E172" t="str">
            <v>DGMR-programma IL</v>
          </cell>
        </row>
        <row r="173">
          <cell r="A173">
            <v>1232</v>
          </cell>
          <cell r="B173" t="str">
            <v>Kentallen industrielawaai</v>
          </cell>
          <cell r="C173" t="str">
            <v>KENTAL 172 : 22.32 Kousen- en sokkenfabrieken</v>
          </cell>
          <cell r="D173">
            <v>91.400001525878906</v>
          </cell>
          <cell r="E173" t="str">
            <v>DGMR-programma IL</v>
          </cell>
        </row>
        <row r="174">
          <cell r="A174">
            <v>1233</v>
          </cell>
          <cell r="B174" t="str">
            <v>Kentallen industrielawaai</v>
          </cell>
          <cell r="C174" t="str">
            <v>KENTAL 173 : 22.33 Tricot onder- en nachtkledingfabrieken</v>
          </cell>
          <cell r="D174">
            <v>91.400001525878906</v>
          </cell>
          <cell r="E174" t="str">
            <v>DGMR-programma IL</v>
          </cell>
        </row>
        <row r="175">
          <cell r="A175">
            <v>1234</v>
          </cell>
          <cell r="B175" t="str">
            <v>Kentallen industrielawaai</v>
          </cell>
          <cell r="C175" t="str">
            <v>KENTAL 174 : 22.34 Tricot bovenkledingfabrieken</v>
          </cell>
          <cell r="D175">
            <v>91.400001525878906</v>
          </cell>
          <cell r="E175" t="str">
            <v>DGMR-programma IL</v>
          </cell>
        </row>
        <row r="176">
          <cell r="A176">
            <v>1235</v>
          </cell>
          <cell r="B176" t="str">
            <v>Kentallen industrielawaai</v>
          </cell>
          <cell r="C176" t="str">
            <v>KENTAL 175 : 22.39 tricotfabrieken n.e.g.</v>
          </cell>
          <cell r="D176">
            <v>91.400001525878906</v>
          </cell>
          <cell r="E176" t="str">
            <v>DGMR-programma IL</v>
          </cell>
        </row>
        <row r="177">
          <cell r="A177">
            <v>1236</v>
          </cell>
          <cell r="B177" t="str">
            <v>Kentallen industrielawaai</v>
          </cell>
          <cell r="C177" t="str">
            <v>KENTAL 176 : 22.41 textielblekerijen - ververijen,- drukkerijen</v>
          </cell>
          <cell r="D177">
            <v>105.90000152587891</v>
          </cell>
          <cell r="E177" t="str">
            <v>DGMR-programma IL</v>
          </cell>
        </row>
        <row r="178">
          <cell r="A178">
            <v>1237</v>
          </cell>
          <cell r="B178" t="str">
            <v>Kentallen industrielawaai</v>
          </cell>
          <cell r="C178" t="str">
            <v>KENTAL 177 : 22.42 loonblekerijen - ververijen,- drukkerijen</v>
          </cell>
          <cell r="D178">
            <v>105.90000152587891</v>
          </cell>
          <cell r="E178" t="str">
            <v>DGMR-programma IL</v>
          </cell>
        </row>
        <row r="179">
          <cell r="A179">
            <v>1238</v>
          </cell>
          <cell r="B179" t="str">
            <v>Kentallen industrielawaai</v>
          </cell>
          <cell r="C179" t="str">
            <v>KENTAL 178 : 22.43 Textielveredelingsbedrijven n.e.g.</v>
          </cell>
          <cell r="D179">
            <v>105.90000152587891</v>
          </cell>
          <cell r="E179" t="str">
            <v>DGMR-programma IL</v>
          </cell>
        </row>
        <row r="180">
          <cell r="A180">
            <v>1239</v>
          </cell>
          <cell r="B180" t="str">
            <v>Kentallen industrielawaai</v>
          </cell>
          <cell r="C180" t="str">
            <v>KENTAL 179 : 22.51 kokos e.d. vloermattenfabrieken</v>
          </cell>
          <cell r="D180">
            <v>105.90000152587891</v>
          </cell>
          <cell r="E180" t="str">
            <v>DGMR-programma IL</v>
          </cell>
        </row>
        <row r="181">
          <cell r="A181">
            <v>1240</v>
          </cell>
          <cell r="B181" t="str">
            <v>Kentallen industrielawaai</v>
          </cell>
          <cell r="C181" t="str">
            <v>KENTAL 180 : 22.52 Tapijtfabrieken</v>
          </cell>
          <cell r="D181">
            <v>105.90000152587891</v>
          </cell>
          <cell r="E181" t="str">
            <v>DGMR-programma IL</v>
          </cell>
        </row>
        <row r="182">
          <cell r="A182">
            <v>1241</v>
          </cell>
          <cell r="B182" t="str">
            <v>Kentallen industrielawaai</v>
          </cell>
          <cell r="C182" t="str">
            <v>KENTAL 181 : 22.6 Linoleum- viltzeilfabrieken</v>
          </cell>
          <cell r="D182">
            <v>105.90000152587891</v>
          </cell>
          <cell r="E182" t="str">
            <v>DGMR-programma IL</v>
          </cell>
        </row>
        <row r="183">
          <cell r="A183">
            <v>1242</v>
          </cell>
          <cell r="B183" t="str">
            <v>Kentallen industrielawaai</v>
          </cell>
          <cell r="C183" t="str">
            <v>KENTAL 182 : 22.71 Huishoud- en woningtextielfabrieken</v>
          </cell>
          <cell r="D183">
            <v>97.400001525878906</v>
          </cell>
          <cell r="E183" t="str">
            <v>DGMR-programma IL</v>
          </cell>
        </row>
        <row r="184">
          <cell r="A184">
            <v>1243</v>
          </cell>
          <cell r="B184" t="str">
            <v>Kentallen industrielawaai</v>
          </cell>
          <cell r="C184" t="str">
            <v>KENTAL 183 : 22.72 Dekenstikkerijen, spreienfabrieken e.d.</v>
          </cell>
          <cell r="D184">
            <v>97.400001525878906</v>
          </cell>
          <cell r="E184" t="str">
            <v>DGMR-programma IL</v>
          </cell>
        </row>
        <row r="185">
          <cell r="A185">
            <v>1244</v>
          </cell>
          <cell r="B185" t="str">
            <v>Kentallen industrielawaai</v>
          </cell>
          <cell r="C185" t="str">
            <v>KENTAL 184 : 22.73 Zeilen, tenten- en dekkledenfabrieken</v>
          </cell>
          <cell r="D185">
            <v>91.400001525878906</v>
          </cell>
          <cell r="E185" t="str">
            <v>DGMR-programma IL</v>
          </cell>
        </row>
        <row r="186">
          <cell r="A186">
            <v>1245</v>
          </cell>
          <cell r="B186" t="str">
            <v>Kentallen industrielawaai</v>
          </cell>
          <cell r="C186" t="str">
            <v>KENTAL 185 : 22.79 Textielwarenfabrieken (excl. kleding) n.e.g.</v>
          </cell>
          <cell r="D186">
            <v>91.400001525878906</v>
          </cell>
          <cell r="E186" t="str">
            <v>DGMR-programma IL</v>
          </cell>
        </row>
        <row r="187">
          <cell r="A187">
            <v>1246</v>
          </cell>
          <cell r="B187" t="str">
            <v>Kentallen industrielawaai</v>
          </cell>
          <cell r="C187" t="str">
            <v>KENTAL 186 : 22.91 Band-, vlecht-, kant-, en passementfabrieken</v>
          </cell>
          <cell r="D187">
            <v>91.400001525878906</v>
          </cell>
          <cell r="E187" t="str">
            <v>DGMR-programma IL</v>
          </cell>
        </row>
        <row r="188">
          <cell r="A188">
            <v>1247</v>
          </cell>
          <cell r="B188" t="str">
            <v>Kentallen industrielawaai</v>
          </cell>
          <cell r="C188" t="str">
            <v>KENTAL 187 : 22.92 Vilt-, en vezelvliesfabrieken</v>
          </cell>
          <cell r="D188">
            <v>91.400001525878906</v>
          </cell>
          <cell r="E188" t="str">
            <v>DGMR-programma IL</v>
          </cell>
        </row>
        <row r="189">
          <cell r="A189">
            <v>1248</v>
          </cell>
          <cell r="B189" t="str">
            <v>Kentallen industrielawaai</v>
          </cell>
          <cell r="C189" t="str">
            <v>KENTAL 188 : 22.93 Touwslagerijen</v>
          </cell>
          <cell r="D189">
            <v>91.400001525878906</v>
          </cell>
          <cell r="E189" t="str">
            <v>DGMR-programma IL</v>
          </cell>
        </row>
        <row r="190">
          <cell r="A190">
            <v>1249</v>
          </cell>
          <cell r="B190" t="str">
            <v>Kentallen industrielawaai</v>
          </cell>
          <cell r="C190" t="str">
            <v>KENTAL 189 : 22.94 Jutespinnerijen-weverijen aant. weefgetouwen &lt; 50</v>
          </cell>
          <cell r="D190">
            <v>97.400001525878906</v>
          </cell>
          <cell r="E190" t="str">
            <v>DGMR-programma IL</v>
          </cell>
        </row>
        <row r="191">
          <cell r="A191">
            <v>1250</v>
          </cell>
          <cell r="B191" t="str">
            <v>Kentallen industrielawaai</v>
          </cell>
          <cell r="C191" t="str">
            <v>KENTAL 190 : 22.94 Jutespinnerijen-weverijen aant. weefgetouwen &gt;= 50</v>
          </cell>
          <cell r="D191">
            <v>110.30000305175781</v>
          </cell>
          <cell r="E191" t="str">
            <v>DGMR-programma IL</v>
          </cell>
        </row>
        <row r="192">
          <cell r="A192">
            <v>1251</v>
          </cell>
          <cell r="B192" t="str">
            <v>Kentallen industrielawaai</v>
          </cell>
          <cell r="C192" t="str">
            <v>KENTAL 191 : 22.95 Vlasbewerkingsinrichtingen (vlasroterijen)</v>
          </cell>
          <cell r="D192">
            <v>97.400001525878906</v>
          </cell>
          <cell r="E192" t="str">
            <v>DGMR-programma IL</v>
          </cell>
        </row>
        <row r="193">
          <cell r="A193">
            <v>1252</v>
          </cell>
          <cell r="B193" t="str">
            <v>Kentallen industrielawaai</v>
          </cell>
          <cell r="C193" t="str">
            <v>KENTAL 192 : 22.99 Textielind. n.e.g. (coaten, cacheren, impregneren)</v>
          </cell>
          <cell r="D193">
            <v>91.400001525878906</v>
          </cell>
          <cell r="E193" t="str">
            <v>DGMR-programma IL</v>
          </cell>
        </row>
        <row r="194">
          <cell r="A194">
            <v>1253</v>
          </cell>
          <cell r="B194" t="str">
            <v>Kentallen industrielawaai</v>
          </cell>
          <cell r="C194" t="str">
            <v>KENTAL 193 : 23.1 Confectiekledingindustrie</v>
          </cell>
          <cell r="D194">
            <v>86.900001525878906</v>
          </cell>
          <cell r="E194" t="str">
            <v>DGMR-programma IL</v>
          </cell>
        </row>
        <row r="195">
          <cell r="A195">
            <v>1254</v>
          </cell>
          <cell r="B195" t="str">
            <v>Kentallen industrielawaai</v>
          </cell>
          <cell r="C195" t="str">
            <v>KENTAL 194 : 23.2 Loonconvectiefabrieken</v>
          </cell>
          <cell r="D195">
            <v>86.900001525878906</v>
          </cell>
          <cell r="E195" t="str">
            <v>DGMR-programma IL</v>
          </cell>
        </row>
        <row r="196">
          <cell r="A196">
            <v>1255</v>
          </cell>
          <cell r="B196" t="str">
            <v>Kentallen industrielawaai</v>
          </cell>
          <cell r="C196" t="str">
            <v>KENTAL 195 : 23.3 Maatkledingbedrijven</v>
          </cell>
          <cell r="D196">
            <v>77.400001525878906</v>
          </cell>
          <cell r="E196" t="str">
            <v>DGMR-programma IL</v>
          </cell>
        </row>
        <row r="197">
          <cell r="A197">
            <v>1256</v>
          </cell>
          <cell r="B197" t="str">
            <v>Kentallen industrielawaai</v>
          </cell>
          <cell r="C197" t="str">
            <v>KENTAL 196 : 23.4 Pelsbereidingen, bontfabrieken en bontwerkerijen</v>
          </cell>
          <cell r="D197">
            <v>77.400001525878906</v>
          </cell>
          <cell r="E197" t="str">
            <v>DGMR-programma IL</v>
          </cell>
        </row>
        <row r="198">
          <cell r="A198">
            <v>1257</v>
          </cell>
          <cell r="B198" t="str">
            <v>Kentallen industrielawaai</v>
          </cell>
          <cell r="C198" t="str">
            <v>KENTAL 197 : 23.5 Hoeden-, petten-, en modeartikelenfabrieken</v>
          </cell>
          <cell r="D198">
            <v>77.400001525878906</v>
          </cell>
          <cell r="E198" t="str">
            <v>DGMR-programma IL</v>
          </cell>
        </row>
        <row r="199">
          <cell r="A199">
            <v>1258</v>
          </cell>
          <cell r="B199" t="str">
            <v>Kentallen industrielawaai</v>
          </cell>
          <cell r="C199" t="str">
            <v>KENTAL 198 : 24.1 Lederfabrieken</v>
          </cell>
          <cell r="D199">
            <v>97.400001525878906</v>
          </cell>
          <cell r="E199" t="str">
            <v>DGMR-programma IL</v>
          </cell>
        </row>
        <row r="200">
          <cell r="A200">
            <v>1259</v>
          </cell>
          <cell r="B200" t="str">
            <v>Kentallen industrielawaai</v>
          </cell>
          <cell r="C200" t="str">
            <v>KENTAL 199 : 24.2 Lederwarenfabrieken (excl. kleding)</v>
          </cell>
          <cell r="D200">
            <v>86.900001525878906</v>
          </cell>
          <cell r="E200" t="str">
            <v>DGMR-programma IL</v>
          </cell>
        </row>
        <row r="201">
          <cell r="A201">
            <v>1260</v>
          </cell>
          <cell r="B201" t="str">
            <v>Kentallen industrielawaai</v>
          </cell>
          <cell r="C201" t="str">
            <v>KENTAL 200 : 24.3 Schoenindustrie</v>
          </cell>
          <cell r="D201">
            <v>91.400001525878906</v>
          </cell>
          <cell r="E201" t="str">
            <v>DGMR-programma IL</v>
          </cell>
        </row>
        <row r="202">
          <cell r="A202">
            <v>1261</v>
          </cell>
          <cell r="B202" t="str">
            <v>Kentallen industrielawaai</v>
          </cell>
          <cell r="C202" t="str">
            <v>KENTAL 201 : 25.1 Houtzagerijen en schaverijen</v>
          </cell>
          <cell r="D202">
            <v>105.90000152587891</v>
          </cell>
          <cell r="E202" t="str">
            <v>DGMR-programma IL</v>
          </cell>
        </row>
        <row r="203">
          <cell r="A203">
            <v>1262</v>
          </cell>
          <cell r="B203" t="str">
            <v>Kentallen industrielawaai</v>
          </cell>
          <cell r="C203" t="str">
            <v>KENTAL 202 : 25.21 Triplex- en fineerfabrieken</v>
          </cell>
          <cell r="D203">
            <v>97.400001525878906</v>
          </cell>
          <cell r="E203" t="str">
            <v>DGMR-programma IL</v>
          </cell>
        </row>
        <row r="204">
          <cell r="A204">
            <v>1263</v>
          </cell>
          <cell r="B204" t="str">
            <v>Kentallen industrielawaai</v>
          </cell>
          <cell r="C204" t="str">
            <v>KENTAL 203 : 25.22 Vezel- en spaanderplaatfabrieken</v>
          </cell>
          <cell r="D204">
            <v>97.400001525878906</v>
          </cell>
          <cell r="E204" t="str">
            <v>DGMR-programma IL</v>
          </cell>
        </row>
        <row r="205">
          <cell r="A205">
            <v>1264</v>
          </cell>
          <cell r="B205" t="str">
            <v>Kentallen industrielawaai</v>
          </cell>
          <cell r="C205" t="str">
            <v>KENTAL 204 : 25.23 Houtcons.bedr. (druk/vacuum-proc.) met zoutoplossingen</v>
          </cell>
          <cell r="D205">
            <v>97.400001525878906</v>
          </cell>
          <cell r="E205" t="str">
            <v>DGMR-programma IL</v>
          </cell>
        </row>
        <row r="206">
          <cell r="A206">
            <v>1265</v>
          </cell>
          <cell r="B206" t="str">
            <v>Kentallen industrielawaai</v>
          </cell>
          <cell r="C206" t="str">
            <v>KENTAL 205 : 25.23 Houtcons.bedr. (druk/vacuum-proc.) met met organ. oplos.</v>
          </cell>
          <cell r="D206">
            <v>97.400001525878906</v>
          </cell>
          <cell r="E206" t="str">
            <v>DGMR-programma IL</v>
          </cell>
        </row>
        <row r="207">
          <cell r="A207">
            <v>1266</v>
          </cell>
          <cell r="B207" t="str">
            <v>Kentallen industrielawaai</v>
          </cell>
          <cell r="C207" t="str">
            <v>KENTAL 206 : 25.23 Houtcons.bedr. (druk/vacuum-proc.) mt creosoot/carbolineum</v>
          </cell>
          <cell r="D207">
            <v>97.400001525878906</v>
          </cell>
          <cell r="E207" t="str">
            <v>DGMR-programma IL</v>
          </cell>
        </row>
        <row r="208">
          <cell r="A208">
            <v>1267</v>
          </cell>
          <cell r="B208" t="str">
            <v>Kentallen industrielawaai</v>
          </cell>
          <cell r="C208" t="str">
            <v>KENTAL 207 : 25.31 Timmerfabrieken</v>
          </cell>
          <cell r="D208">
            <v>97.400001525878906</v>
          </cell>
          <cell r="E208" t="str">
            <v>DGMR-programma IL</v>
          </cell>
        </row>
        <row r="209">
          <cell r="A209">
            <v>1268</v>
          </cell>
          <cell r="B209" t="str">
            <v>Kentallen industrielawaai</v>
          </cell>
          <cell r="C209" t="str">
            <v>KENTAL 208 : 25.32 Parket- en hardhoutvloerenfabrieken</v>
          </cell>
          <cell r="D209">
            <v>105.90000152587891</v>
          </cell>
          <cell r="E209" t="str">
            <v>DGMR-programma IL</v>
          </cell>
        </row>
        <row r="210">
          <cell r="A210">
            <v>1269</v>
          </cell>
          <cell r="B210" t="str">
            <v>Kentallen industrielawaai</v>
          </cell>
          <cell r="C210" t="str">
            <v>KENTAL 209 : 25.33 Fabr. voor geprefarbiceerde houten gebouwen</v>
          </cell>
          <cell r="D210">
            <v>105.90000152587891</v>
          </cell>
          <cell r="E210" t="str">
            <v>DGMR-programma IL</v>
          </cell>
        </row>
        <row r="211">
          <cell r="A211">
            <v>1270</v>
          </cell>
          <cell r="B211" t="str">
            <v>Kentallen industrielawaai</v>
          </cell>
          <cell r="C211" t="str">
            <v>KENTAL 210 : 25.4 Houten emballage industrie</v>
          </cell>
          <cell r="D211">
            <v>97.400001525878906</v>
          </cell>
          <cell r="E211" t="str">
            <v>DGMR-programma IL</v>
          </cell>
        </row>
        <row r="212">
          <cell r="A212">
            <v>1271</v>
          </cell>
          <cell r="B212" t="str">
            <v>Kentallen industrielawaai</v>
          </cell>
          <cell r="C212" t="str">
            <v>KENTAL 211 : 25.5 Overige houtwarenind. - vermogen &lt; 50 kW</v>
          </cell>
          <cell r="D212">
            <v>91.400001525878906</v>
          </cell>
          <cell r="E212" t="str">
            <v>DGMR-programma IL</v>
          </cell>
        </row>
        <row r="213">
          <cell r="A213">
            <v>1272</v>
          </cell>
          <cell r="B213" t="str">
            <v>Kentallen industrielawaai</v>
          </cell>
          <cell r="C213" t="str">
            <v>KENTAL 212 : 25.5 Overige houtwarenind. - vermogen &gt;= 50 kW</v>
          </cell>
          <cell r="D213">
            <v>97.400001525878906</v>
          </cell>
          <cell r="E213" t="str">
            <v>DGMR-programma IL</v>
          </cell>
        </row>
        <row r="214">
          <cell r="A214">
            <v>1273</v>
          </cell>
          <cell r="B214" t="str">
            <v>Kentallen industrielawaai</v>
          </cell>
          <cell r="C214" t="str">
            <v>KENTAL 213 : 25.61 Kurkwarenfabrieken</v>
          </cell>
          <cell r="D214">
            <v>91.400001525878906</v>
          </cell>
          <cell r="E214" t="str">
            <v>DGMR-programma IL</v>
          </cell>
        </row>
        <row r="215">
          <cell r="A215">
            <v>1274</v>
          </cell>
          <cell r="B215" t="str">
            <v>Kentallen industrielawaai</v>
          </cell>
          <cell r="C215" t="str">
            <v>KENTAL 214 : 25.62 Borstelwarenfabrieken</v>
          </cell>
          <cell r="D215">
            <v>97.400001525878906</v>
          </cell>
          <cell r="E215" t="str">
            <v>DGMR-programma IL</v>
          </cell>
        </row>
        <row r="216">
          <cell r="A216">
            <v>1275</v>
          </cell>
          <cell r="B216" t="str">
            <v>Kentallen industrielawaai</v>
          </cell>
          <cell r="C216" t="str">
            <v>KENTAL 215 : 25.63 Mandenmakerijen</v>
          </cell>
          <cell r="D216">
            <v>77.400001525878906</v>
          </cell>
          <cell r="E216" t="str">
            <v>DGMR-programma IL</v>
          </cell>
        </row>
        <row r="217">
          <cell r="A217">
            <v>1276</v>
          </cell>
          <cell r="B217" t="str">
            <v>Kentallen industrielawaai</v>
          </cell>
          <cell r="C217" t="str">
            <v>KENTAL 216 : 25.69 Vlechtwarenfabrieken n.e.g.</v>
          </cell>
          <cell r="D217">
            <v>77.400001525878906</v>
          </cell>
          <cell r="E217" t="str">
            <v>DGMR-programma IL</v>
          </cell>
        </row>
        <row r="218">
          <cell r="A218">
            <v>1277</v>
          </cell>
          <cell r="B218" t="str">
            <v>Kentallen industrielawaai</v>
          </cell>
          <cell r="C218" t="str">
            <v>KENTAL 217 : 25.71 Meubelfabrieken (incl. lakspuiterij)</v>
          </cell>
          <cell r="D218">
            <v>97.400001525878906</v>
          </cell>
          <cell r="E218" t="str">
            <v>DGMR-programma IL</v>
          </cell>
        </row>
        <row r="219">
          <cell r="A219">
            <v>1278</v>
          </cell>
          <cell r="B219" t="str">
            <v>Kentallen industrielawaai</v>
          </cell>
          <cell r="C219" t="str">
            <v>KENTAL 218 : 25.72 Grafkistenfabrieken</v>
          </cell>
          <cell r="D219">
            <v>86.900001525878906</v>
          </cell>
          <cell r="E219" t="str">
            <v>DGMR-programma IL</v>
          </cell>
        </row>
        <row r="220">
          <cell r="A220">
            <v>1279</v>
          </cell>
          <cell r="B220" t="str">
            <v>Kentallen industrielawaai</v>
          </cell>
          <cell r="C220" t="str">
            <v>KENTAL 219 : 25.73 Rietmeubelfabrieken</v>
          </cell>
          <cell r="D220">
            <v>86.900001525878906</v>
          </cell>
          <cell r="E220" t="str">
            <v>DGMR-programma IL</v>
          </cell>
        </row>
        <row r="221">
          <cell r="A221">
            <v>1280</v>
          </cell>
          <cell r="B221" t="str">
            <v>Kentallen industrielawaai</v>
          </cell>
          <cell r="C221" t="str">
            <v>KENTAL 220 : 25.74 Matrassenfabrieken</v>
          </cell>
          <cell r="D221">
            <v>91.400001525878906</v>
          </cell>
          <cell r="E221" t="str">
            <v>DGMR-programma IL</v>
          </cell>
        </row>
        <row r="222">
          <cell r="A222">
            <v>1281</v>
          </cell>
          <cell r="B222" t="str">
            <v>Kentallen industrielawaai</v>
          </cell>
          <cell r="C222" t="str">
            <v>KENTAL 221 : 25.75 Woningstoffeerderijen</v>
          </cell>
          <cell r="D222">
            <v>77.400001525878906</v>
          </cell>
          <cell r="E222" t="str">
            <v>DGMR-programma IL</v>
          </cell>
        </row>
        <row r="223">
          <cell r="A223">
            <v>1282</v>
          </cell>
          <cell r="B223" t="str">
            <v>Kentallen industrielawaai</v>
          </cell>
          <cell r="C223" t="str">
            <v>KENTAL 222 : 26.1 Papier- en kartonfabr. - p.c. &lt; 3 t/u</v>
          </cell>
          <cell r="D223">
            <v>91.400001525878906</v>
          </cell>
          <cell r="E223" t="str">
            <v>DGMR-programma IL</v>
          </cell>
        </row>
        <row r="224">
          <cell r="A224">
            <v>1283</v>
          </cell>
          <cell r="B224" t="str">
            <v>Kentallen industrielawaai</v>
          </cell>
          <cell r="C224" t="str">
            <v>KENTAL 223 : 26.1 Papier- en kartonfabr. - p.c. 3 - 15 t/u</v>
          </cell>
          <cell r="D224">
            <v>95.900001525878906</v>
          </cell>
          <cell r="E224" t="str">
            <v>DGMR-programma IL</v>
          </cell>
        </row>
        <row r="225">
          <cell r="A225">
            <v>1284</v>
          </cell>
          <cell r="B225" t="str">
            <v>Kentallen industrielawaai</v>
          </cell>
          <cell r="C225" t="str">
            <v>KENTAL 224 : 26.1 Papier- en kartonfabr. - p.c. &gt;= 15 t/u</v>
          </cell>
          <cell r="D225">
            <v>100.30000305175781</v>
          </cell>
          <cell r="E225" t="str">
            <v>DGMR-programma IL</v>
          </cell>
        </row>
        <row r="226">
          <cell r="A226">
            <v>1285</v>
          </cell>
          <cell r="B226" t="str">
            <v>Kentallen industrielawaai</v>
          </cell>
          <cell r="C226" t="str">
            <v>KENTAL 225 : 26.2 Papierwarenindustrie</v>
          </cell>
          <cell r="D226">
            <v>86.900001525878906</v>
          </cell>
          <cell r="E226" t="str">
            <v>DGMR-programma IL</v>
          </cell>
        </row>
        <row r="227">
          <cell r="A227">
            <v>1286</v>
          </cell>
          <cell r="B227" t="str">
            <v>Kentallen industrielawaai</v>
          </cell>
          <cell r="C227" t="str">
            <v>KENTAL 226 : 26.31 Golfkartonfabrieken - p.c. &lt; 3 t/u</v>
          </cell>
          <cell r="D227">
            <v>87.400001525878906</v>
          </cell>
          <cell r="E227" t="str">
            <v>DGMR-programma IL</v>
          </cell>
        </row>
        <row r="228">
          <cell r="A228">
            <v>1287</v>
          </cell>
          <cell r="B228" t="str">
            <v>Kentallen industrielawaai</v>
          </cell>
          <cell r="C228" t="str">
            <v>KENTAL 227 : 26.31 Golfkartonfabrieken - p.c. &gt;= 3 t/u</v>
          </cell>
          <cell r="D228">
            <v>100.30000305175781</v>
          </cell>
          <cell r="E228" t="str">
            <v>DGMR-programma IL</v>
          </cell>
        </row>
        <row r="229">
          <cell r="A229">
            <v>1288</v>
          </cell>
          <cell r="B229" t="str">
            <v>Kentallen industrielawaai</v>
          </cell>
          <cell r="C229" t="str">
            <v>KENTAL 228 : 26.32 Kartonnagefabrieken</v>
          </cell>
          <cell r="D229">
            <v>97.400001525878906</v>
          </cell>
          <cell r="E229" t="str">
            <v>DGMR-programma IL</v>
          </cell>
        </row>
        <row r="230">
          <cell r="A230">
            <v>1289</v>
          </cell>
          <cell r="B230" t="str">
            <v>Kentallen industrielawaai</v>
          </cell>
          <cell r="C230" t="str">
            <v>KENTAL 229 : 27.11 Dagbladdrukkerijen</v>
          </cell>
          <cell r="D230">
            <v>95.900001525878906</v>
          </cell>
          <cell r="E230" t="str">
            <v>DGMR-programma IL</v>
          </cell>
        </row>
        <row r="231">
          <cell r="A231">
            <v>1290</v>
          </cell>
          <cell r="B231" t="str">
            <v>Kentallen industrielawaai</v>
          </cell>
          <cell r="C231" t="str">
            <v>KENTAL 230 : 27.12 Hoogdrukkerijen (klein) en kopieerinrichtingen</v>
          </cell>
          <cell r="D231">
            <v>91.400001525878906</v>
          </cell>
          <cell r="E231" t="str">
            <v>DGMR-programma IL</v>
          </cell>
        </row>
        <row r="232">
          <cell r="A232">
            <v>1291</v>
          </cell>
          <cell r="B232" t="str">
            <v>Kentallen industrielawaai</v>
          </cell>
          <cell r="C232" t="str">
            <v>KENTAL 231 : 27.13 Vlakdrukkerijen - offset-vellen-drukkerijen</v>
          </cell>
          <cell r="D232">
            <v>91.400001525878906</v>
          </cell>
          <cell r="E232" t="str">
            <v>DGMR-programma IL</v>
          </cell>
        </row>
        <row r="233">
          <cell r="A233">
            <v>1292</v>
          </cell>
          <cell r="B233" t="str">
            <v>Kentallen industrielawaai</v>
          </cell>
          <cell r="C233" t="str">
            <v>KENTAL 232 : 27.13 Vlakdrukkerijen - offset-rotatie-drukkerijen</v>
          </cell>
          <cell r="D233">
            <v>87.400001525878906</v>
          </cell>
          <cell r="E233" t="str">
            <v>DGMR-programma IL</v>
          </cell>
        </row>
        <row r="234">
          <cell r="A234">
            <v>1293</v>
          </cell>
          <cell r="B234" t="str">
            <v>Kentallen industrielawaai</v>
          </cell>
          <cell r="C234" t="str">
            <v>KENTAL 233 : 27.13 Vlakdrukkerijen - vlakdrukkerijen n.e.g.</v>
          </cell>
          <cell r="D234">
            <v>91.400001525878906</v>
          </cell>
          <cell r="E234" t="str">
            <v>DGMR-programma IL</v>
          </cell>
        </row>
        <row r="235">
          <cell r="A235">
            <v>1294</v>
          </cell>
          <cell r="B235" t="str">
            <v>Kentallen industrielawaai</v>
          </cell>
          <cell r="C235" t="str">
            <v>KENTAL 234 : 27.14 Rotatie-diepdrukkerijen - zonder terugwin. oplosmid.</v>
          </cell>
          <cell r="D235">
            <v>87.400001525878906</v>
          </cell>
          <cell r="E235" t="str">
            <v>DGMR-programma IL</v>
          </cell>
        </row>
        <row r="236">
          <cell r="A236">
            <v>1295</v>
          </cell>
          <cell r="B236" t="str">
            <v>Kentallen industrielawaai</v>
          </cell>
          <cell r="C236" t="str">
            <v>KENTAL 235 : 27.14 Rotatie-diepdrukkerijen - met terugwin. oplosmid.</v>
          </cell>
          <cell r="D236">
            <v>87.400001525878906</v>
          </cell>
          <cell r="E236" t="str">
            <v>DGMR-programma IL</v>
          </cell>
        </row>
        <row r="237">
          <cell r="A237">
            <v>1296</v>
          </cell>
          <cell r="B237" t="str">
            <v>Kentallen industrielawaai</v>
          </cell>
          <cell r="C237" t="str">
            <v>KENTAL 236 : 27.15 Chemigrafische bedrijven</v>
          </cell>
          <cell r="D237">
            <v>77.400001525878906</v>
          </cell>
          <cell r="E237" t="str">
            <v>DGMR-programma IL</v>
          </cell>
        </row>
        <row r="238">
          <cell r="A238">
            <v>1297</v>
          </cell>
          <cell r="B238" t="str">
            <v>Kentallen industrielawaai</v>
          </cell>
          <cell r="C238" t="str">
            <v>KENTAL 237 : 27.16 Loonzetterijen</v>
          </cell>
          <cell r="D238">
            <v>77.400001525878906</v>
          </cell>
          <cell r="E238" t="str">
            <v>DGMR-programma IL</v>
          </cell>
        </row>
        <row r="239">
          <cell r="A239">
            <v>1298</v>
          </cell>
          <cell r="B239" t="str">
            <v>Kentallen industrielawaai</v>
          </cell>
          <cell r="C239" t="str">
            <v>KENTAL 238 : 27.19 Drukkerijen n.e.g.</v>
          </cell>
          <cell r="D239">
            <v>86.900001525878906</v>
          </cell>
          <cell r="E239" t="str">
            <v>DGMR-programma IL</v>
          </cell>
        </row>
        <row r="240">
          <cell r="A240">
            <v>1299</v>
          </cell>
          <cell r="B240" t="str">
            <v>Kentallen industrielawaai</v>
          </cell>
          <cell r="C240" t="str">
            <v>KENTAL 239 : 27.3 Binderijen</v>
          </cell>
          <cell r="D240">
            <v>86.900001525878906</v>
          </cell>
          <cell r="E240" t="str">
            <v>DGMR-programma IL</v>
          </cell>
        </row>
        <row r="241">
          <cell r="A241">
            <v>1300</v>
          </cell>
          <cell r="B241" t="str">
            <v>Kentallen industrielawaai</v>
          </cell>
          <cell r="C241" t="str">
            <v>KENTAL 240 : 28.1 Aardolieraffinaderijen zonder petrochemie</v>
          </cell>
          <cell r="D241">
            <v>111.90000152587891</v>
          </cell>
          <cell r="E241" t="str">
            <v>DGMR-programma IL</v>
          </cell>
        </row>
        <row r="242">
          <cell r="A242">
            <v>1301</v>
          </cell>
          <cell r="B242" t="str">
            <v>Kentallen industrielawaai</v>
          </cell>
          <cell r="C242" t="str">
            <v>KENTAL 241 : 28.1 Aardolieraffinaderijen met petrochemie</v>
          </cell>
          <cell r="D242">
            <v>115.59999847412109</v>
          </cell>
          <cell r="E242" t="str">
            <v>DGMR-programma IL</v>
          </cell>
        </row>
        <row r="243">
          <cell r="A243">
            <v>1302</v>
          </cell>
          <cell r="B243" t="str">
            <v>Kentallen industrielawaai</v>
          </cell>
          <cell r="C243" t="str">
            <v>KENTAL 242 : 28.21 Cokesfasbrieken zonder steenkoolvergassing</v>
          </cell>
          <cell r="D243">
            <v>118.59999847412109</v>
          </cell>
          <cell r="E243" t="str">
            <v>DGMR-programma IL</v>
          </cell>
        </row>
        <row r="244">
          <cell r="A244">
            <v>1303</v>
          </cell>
          <cell r="B244" t="str">
            <v>Kentallen industrielawaai</v>
          </cell>
          <cell r="C244" t="str">
            <v>KENTAL 243 : 28.21 Cokesfabrieken met steenkoolvergassing</v>
          </cell>
          <cell r="D244">
            <v>111.90000152587891</v>
          </cell>
          <cell r="E244" t="str">
            <v>DGMR-programma IL</v>
          </cell>
        </row>
        <row r="245">
          <cell r="A245">
            <v>1304</v>
          </cell>
          <cell r="B245" t="str">
            <v>Kentallen industrielawaai</v>
          </cell>
          <cell r="C245" t="str">
            <v>KENTAL 244 : 28.21 Cokesproduktie met produktie koolelektroden</v>
          </cell>
          <cell r="D245">
            <v>111.90000152587891</v>
          </cell>
          <cell r="E245" t="str">
            <v>DGMR-programma IL</v>
          </cell>
        </row>
        <row r="246">
          <cell r="A246">
            <v>1305</v>
          </cell>
          <cell r="B246" t="str">
            <v>Kentallen industrielawaai</v>
          </cell>
          <cell r="C246" t="str">
            <v>KENTAL 245 : 28.22 Bitumineus wegenbouwmaterialenfabriek p.c. &lt;100 t/u</v>
          </cell>
          <cell r="D246">
            <v>97.400001525878906</v>
          </cell>
          <cell r="E246" t="str">
            <v>DGMR-programma IL</v>
          </cell>
        </row>
        <row r="247">
          <cell r="A247">
            <v>1306</v>
          </cell>
          <cell r="B247" t="str">
            <v>Kentallen industrielawaai</v>
          </cell>
          <cell r="C247" t="str">
            <v>KENTAL 246 : 28.22 Bitumineus wegenbouwatmaterialenfabriek p.c. &gt;= 100 t/u</v>
          </cell>
          <cell r="D247">
            <v>110.30000305175781</v>
          </cell>
          <cell r="E247" t="str">
            <v>DGMR-programma IL</v>
          </cell>
        </row>
        <row r="248">
          <cell r="A248">
            <v>1307</v>
          </cell>
          <cell r="B248" t="str">
            <v>Kentallen industrielawaai</v>
          </cell>
          <cell r="C248" t="str">
            <v>KENTAL 247 : 28.23 Bitumineus dakbedekkingsmaterialenfabriek p.c. &lt; 100 t/u</v>
          </cell>
          <cell r="D248">
            <v>97.400001525878906</v>
          </cell>
          <cell r="E248" t="str">
            <v>DGMR-programma IL</v>
          </cell>
        </row>
        <row r="249">
          <cell r="A249">
            <v>1308</v>
          </cell>
          <cell r="B249" t="str">
            <v>Kentallen industrielawaai</v>
          </cell>
          <cell r="C249" t="str">
            <v>KENTAL 248 : 28.23 Bitumineus dakbedekkingsmaterialenfabriek p.c. &gt;= 100 t/u</v>
          </cell>
          <cell r="D249">
            <v>110.30000305175781</v>
          </cell>
          <cell r="E249" t="str">
            <v>DGMR-programma IL</v>
          </cell>
        </row>
        <row r="250">
          <cell r="A250">
            <v>1309</v>
          </cell>
          <cell r="B250" t="str">
            <v>Kentallen industrielawaai</v>
          </cell>
          <cell r="C250" t="str">
            <v>KENTAL 249 : 28.24 Smeerolien- en vettenfabrieken</v>
          </cell>
          <cell r="D250">
            <v>97.400001525878906</v>
          </cell>
          <cell r="E250" t="str">
            <v>DGMR-programma IL</v>
          </cell>
        </row>
        <row r="251">
          <cell r="A251">
            <v>1310</v>
          </cell>
          <cell r="B251" t="str">
            <v>Kentallen industrielawaai</v>
          </cell>
          <cell r="C251" t="str">
            <v>KENTAL 250 : 28.29 Steenkoolproduktenfabriek</v>
          </cell>
          <cell r="D251">
            <v>105.90000152587891</v>
          </cell>
          <cell r="E251" t="str">
            <v>DGMR-programma IL</v>
          </cell>
        </row>
        <row r="252">
          <cell r="A252">
            <v>1311</v>
          </cell>
          <cell r="B252" t="str">
            <v>Kentallen industrielawaai</v>
          </cell>
          <cell r="C252" t="str">
            <v>KENTAL 251 : 28.29 Aardolieproduktenfabriek</v>
          </cell>
          <cell r="D252">
            <v>105.90000152587891</v>
          </cell>
          <cell r="E252" t="str">
            <v>DGMR-programma IL</v>
          </cell>
        </row>
        <row r="253">
          <cell r="A253">
            <v>1312</v>
          </cell>
          <cell r="B253" t="str">
            <v>Kentallen industrielawaai</v>
          </cell>
          <cell r="C253" t="str">
            <v>KENTAL 252 : 29.1 Kunstmeststoffenfabrieken</v>
          </cell>
          <cell r="D253">
            <v>105.40000152587891</v>
          </cell>
          <cell r="E253" t="str">
            <v>DGMR-programma IL</v>
          </cell>
        </row>
        <row r="254">
          <cell r="A254">
            <v>1313</v>
          </cell>
          <cell r="B254" t="str">
            <v>Kentallen industrielawaai</v>
          </cell>
          <cell r="C254" t="str">
            <v>KENTAL 253 : 29.2 Kunstharsenfabrieken</v>
          </cell>
          <cell r="D254">
            <v>100.30000305175781</v>
          </cell>
          <cell r="E254" t="str">
            <v>DGMR-programma IL</v>
          </cell>
        </row>
        <row r="255">
          <cell r="A255">
            <v>1314</v>
          </cell>
          <cell r="B255" t="str">
            <v>Kentallen industrielawaai</v>
          </cell>
          <cell r="C255" t="str">
            <v>KENTAL 254 : 29.3 Kleur- en verfstoffenfabrieken</v>
          </cell>
          <cell r="D255">
            <v>100.30000305175781</v>
          </cell>
          <cell r="E255" t="str">
            <v>DGMR-programma IL</v>
          </cell>
        </row>
        <row r="256">
          <cell r="A256">
            <v>1315</v>
          </cell>
          <cell r="B256" t="str">
            <v>Kentallen industrielawaai</v>
          </cell>
          <cell r="C256" t="str">
            <v>KENTAL 255 : 29.41 Gassenfabrieken luchscheidingsinstall. v.c. &gt;= 10 t lucht/d</v>
          </cell>
          <cell r="D256">
            <v>108.59999847412109</v>
          </cell>
          <cell r="E256" t="str">
            <v>DGMR-programma IL</v>
          </cell>
        </row>
        <row r="257">
          <cell r="A257">
            <v>1316</v>
          </cell>
          <cell r="B257" t="str">
            <v>Kentallen industrielawaai</v>
          </cell>
          <cell r="C257" t="str">
            <v>KENTAL 256 : 29.41 Overige gassenfabrieken niet explosief</v>
          </cell>
          <cell r="D257">
            <v>105.40000152587891</v>
          </cell>
          <cell r="E257" t="str">
            <v>DGMR-programma IL</v>
          </cell>
        </row>
        <row r="258">
          <cell r="A258">
            <v>1317</v>
          </cell>
          <cell r="B258" t="str">
            <v>Kentallen industrielawaai</v>
          </cell>
          <cell r="C258" t="str">
            <v>KENTAL 257 : 29.41 Overige gassenfabrieken explosief</v>
          </cell>
          <cell r="D258">
            <v>105.40000152587891</v>
          </cell>
          <cell r="E258" t="str">
            <v>DGMR-programma IL</v>
          </cell>
        </row>
        <row r="259">
          <cell r="A259">
            <v>1318</v>
          </cell>
          <cell r="B259" t="str">
            <v>Kentallen industrielawaai</v>
          </cell>
          <cell r="C259" t="str">
            <v>KENTAL 258 : 29.42 Anorganische chemische grondstoffenfabrieken geen Wlv/Wm</v>
          </cell>
          <cell r="D259">
            <v>100.30000305175781</v>
          </cell>
          <cell r="E259" t="str">
            <v>DGMR-programma IL</v>
          </cell>
        </row>
        <row r="260">
          <cell r="A260">
            <v>1319</v>
          </cell>
          <cell r="B260" t="str">
            <v>Kentallen industrielawaai</v>
          </cell>
          <cell r="C260" t="str">
            <v>KENTAL 259 : 29.42 Anorganische chemische grondstoffenfabrieken Wlv/Wm</v>
          </cell>
          <cell r="D260">
            <v>105.40000152587891</v>
          </cell>
          <cell r="E260" t="str">
            <v>DGMR-programma IL</v>
          </cell>
        </row>
        <row r="261">
          <cell r="A261">
            <v>1320</v>
          </cell>
          <cell r="B261" t="str">
            <v>Kentallen industrielawaai</v>
          </cell>
          <cell r="C261" t="str">
            <v>KENTAL 260 : 29.43 Synthetische reuk- en smaakstoffenfabrieken</v>
          </cell>
          <cell r="D261">
            <v>100.30000305175781</v>
          </cell>
          <cell r="E261" t="str">
            <v>DGMR-programma IL</v>
          </cell>
        </row>
        <row r="262">
          <cell r="A262">
            <v>1321</v>
          </cell>
          <cell r="B262" t="str">
            <v>Kentallen industrielawaai</v>
          </cell>
          <cell r="C262" t="str">
            <v>KENTAL 261 : 29491 Methanolfabrieken p.c.&lt; 100000 t/j</v>
          </cell>
          <cell r="D262">
            <v>95.900001525878906</v>
          </cell>
          <cell r="E262" t="str">
            <v>DGMR-programma IL</v>
          </cell>
        </row>
        <row r="263">
          <cell r="A263">
            <v>1322</v>
          </cell>
          <cell r="B263" t="str">
            <v>Kentallen industrielawaai</v>
          </cell>
          <cell r="C263" t="str">
            <v>KENTAL 262 : 29491 Methanolfabrieken p.c.&gt;= 100000 t/j</v>
          </cell>
          <cell r="D263">
            <v>105.40000152587891</v>
          </cell>
          <cell r="E263" t="str">
            <v>DGMR-programma IL</v>
          </cell>
        </row>
        <row r="264">
          <cell r="A264">
            <v>1323</v>
          </cell>
          <cell r="B264" t="str">
            <v>Kentallen industrielawaai</v>
          </cell>
          <cell r="C264" t="str">
            <v>KENTAL 263 : 29492 Vetzuren en alkanolenfabrieken p.c.&lt; 50000 t/j</v>
          </cell>
          <cell r="D264">
            <v>95.900001525878906</v>
          </cell>
          <cell r="E264" t="str">
            <v>DGMR-programma IL</v>
          </cell>
        </row>
        <row r="265">
          <cell r="A265">
            <v>1324</v>
          </cell>
          <cell r="B265" t="str">
            <v>Kentallen industrielawaai</v>
          </cell>
          <cell r="C265" t="str">
            <v>KENTAL 264 : 29492 Vetzuren en alkanolenfabrieken p.c.&gt;= 50000 t/j</v>
          </cell>
          <cell r="D265">
            <v>105.40000152587891</v>
          </cell>
          <cell r="E265" t="str">
            <v>DGMR-programma IL</v>
          </cell>
        </row>
        <row r="266">
          <cell r="A266">
            <v>1325</v>
          </cell>
          <cell r="B266" t="str">
            <v>Kentallen industrielawaai</v>
          </cell>
          <cell r="C266" t="str">
            <v>KENTAL 265 : 29493 Grondst.fabr. geneesmiddelen+chemicalien p.c.&lt; 1000 t/j</v>
          </cell>
          <cell r="D266">
            <v>95.900001525878906</v>
          </cell>
          <cell r="E266" t="str">
            <v>DGMR-programma IL</v>
          </cell>
        </row>
        <row r="267">
          <cell r="A267">
            <v>1326</v>
          </cell>
          <cell r="B267" t="str">
            <v>Kentallen industrielawaai</v>
          </cell>
          <cell r="C267" t="str">
            <v>KENTAL 266 : 29493 Grondst.fabr. geneesmiddelen+chemicalien p.c.&gt;= 1000 t/j</v>
          </cell>
          <cell r="D267">
            <v>100.30000305175781</v>
          </cell>
          <cell r="E267" t="str">
            <v>DGMR-programma IL</v>
          </cell>
        </row>
        <row r="268">
          <cell r="A268">
            <v>1327</v>
          </cell>
          <cell r="B268" t="str">
            <v>Kentallen industrielawaai</v>
          </cell>
          <cell r="C268" t="str">
            <v>KENTAL 267 : 29494 Organische chemische grondstoffenfabrieken geen Wlv/Wm</v>
          </cell>
          <cell r="D268">
            <v>95.900001525878906</v>
          </cell>
          <cell r="E268" t="str">
            <v>DGMR-programma IL</v>
          </cell>
        </row>
        <row r="269">
          <cell r="A269">
            <v>1328</v>
          </cell>
          <cell r="B269" t="str">
            <v>Kentallen industrielawaai</v>
          </cell>
          <cell r="C269" t="str">
            <v>KENTAL 268 : 29494 Organische chemische grondstoffenfabrieken Wlv/Wm</v>
          </cell>
          <cell r="D269">
            <v>105.40000152587891</v>
          </cell>
          <cell r="E269" t="str">
            <v>DGMR-programma IL</v>
          </cell>
        </row>
        <row r="270">
          <cell r="A270">
            <v>1329</v>
          </cell>
          <cell r="B270" t="str">
            <v>Kentallen industrielawaai</v>
          </cell>
          <cell r="C270" t="str">
            <v>KENTAL 269 : 29.51 Verf-, lak-, en vernisfabrieken</v>
          </cell>
          <cell r="D270">
            <v>95.900001525878906</v>
          </cell>
          <cell r="E270" t="str">
            <v>DGMR-programma IL</v>
          </cell>
        </row>
        <row r="271">
          <cell r="A271">
            <v>1330</v>
          </cell>
          <cell r="B271" t="str">
            <v>Kentallen industrielawaai</v>
          </cell>
          <cell r="C271" t="str">
            <v>KENTAL 270 : 29.61 Fabricage van geneesmiddelen</v>
          </cell>
          <cell r="D271">
            <v>87.400001525878906</v>
          </cell>
          <cell r="E271" t="str">
            <v>DGMR-programma IL</v>
          </cell>
        </row>
        <row r="272">
          <cell r="A272">
            <v>1331</v>
          </cell>
          <cell r="B272" t="str">
            <v>Kentallen industrielawaai</v>
          </cell>
          <cell r="C272" t="str">
            <v>KENTAL 271 : 29.61 Formulering en afvullen van geneesmiddelen</v>
          </cell>
          <cell r="D272">
            <v>91.400001525878906</v>
          </cell>
          <cell r="E272" t="str">
            <v>DGMR-programma IL</v>
          </cell>
        </row>
        <row r="273">
          <cell r="A273">
            <v>1332</v>
          </cell>
          <cell r="B273" t="str">
            <v>Kentallen industrielawaai</v>
          </cell>
          <cell r="C273" t="str">
            <v>KENTAL 272 : 29.62 Verbandmiddelen fabriek</v>
          </cell>
          <cell r="D273">
            <v>86.900001525878906</v>
          </cell>
          <cell r="E273" t="str">
            <v>DGMR-programma IL</v>
          </cell>
        </row>
        <row r="274">
          <cell r="A274">
            <v>1333</v>
          </cell>
          <cell r="B274" t="str">
            <v>Kentallen industrielawaai</v>
          </cell>
          <cell r="C274" t="str">
            <v>KENTAL 273 : 29.71 Zeep-, was- en reinigingsmiddelenfabrieken</v>
          </cell>
          <cell r="D274">
            <v>95.900001525878906</v>
          </cell>
          <cell r="E274" t="str">
            <v>DGMR-programma IL</v>
          </cell>
        </row>
        <row r="275">
          <cell r="A275">
            <v>1334</v>
          </cell>
          <cell r="B275" t="str">
            <v>Kentallen industrielawaai</v>
          </cell>
          <cell r="C275" t="str">
            <v>KENTAL 274 : 29.72 Parfumerie- en cosmeticafabrieken</v>
          </cell>
          <cell r="D275">
            <v>81.400001525878906</v>
          </cell>
          <cell r="E275" t="str">
            <v>DGMR-programma IL</v>
          </cell>
        </row>
        <row r="276">
          <cell r="A276">
            <v>1335</v>
          </cell>
          <cell r="B276" t="str">
            <v>Kentallen industrielawaai</v>
          </cell>
          <cell r="C276" t="str">
            <v>KENTAL 275 : 29.8 Fabricage van chemische bestrijdingsmiddelen</v>
          </cell>
          <cell r="D276">
            <v>87.400001525878906</v>
          </cell>
          <cell r="E276" t="str">
            <v>DGMR-programma IL</v>
          </cell>
        </row>
        <row r="277">
          <cell r="A277">
            <v>1336</v>
          </cell>
          <cell r="B277" t="str">
            <v>Kentallen industrielawaai</v>
          </cell>
          <cell r="C277" t="str">
            <v>KENTAL 276 : 29.8 Formulering en afvullen chemische bestrijdingsmiddelen</v>
          </cell>
          <cell r="D277">
            <v>76.900001525878906</v>
          </cell>
          <cell r="E277" t="str">
            <v>DGMR-programma IL</v>
          </cell>
        </row>
        <row r="278">
          <cell r="A278">
            <v>1337</v>
          </cell>
          <cell r="B278" t="str">
            <v>Kentallen industrielawaai</v>
          </cell>
          <cell r="C278" t="str">
            <v>KENTAL 277 : 29.91 Lijm- en plakmiddelenfabrieken, zonder dierlijke grondstoffe</v>
          </cell>
          <cell r="D278">
            <v>97.400001525878906</v>
          </cell>
          <cell r="E278" t="str">
            <v>DGMR-programma IL</v>
          </cell>
        </row>
        <row r="279">
          <cell r="A279">
            <v>1338</v>
          </cell>
          <cell r="B279" t="str">
            <v>Kentallen industrielawaai</v>
          </cell>
          <cell r="C279" t="str">
            <v>KENTAL 278 : 29.91 Lijm- en plakmiddelenfabrieken, met dierlijke grondstoffen</v>
          </cell>
          <cell r="D279">
            <v>97.400001525878906</v>
          </cell>
          <cell r="E279" t="str">
            <v>DGMR-programma IL</v>
          </cell>
        </row>
        <row r="280">
          <cell r="A280">
            <v>1339</v>
          </cell>
          <cell r="B280" t="str">
            <v>Kentallen industrielawaai</v>
          </cell>
          <cell r="C280" t="str">
            <v>KENTAL 279 : 29.92 Chemische kantoorbenodigdhedenfabrieken</v>
          </cell>
          <cell r="D280">
            <v>91.400001525878906</v>
          </cell>
          <cell r="E280" t="str">
            <v>DGMR-programma IL</v>
          </cell>
        </row>
        <row r="281">
          <cell r="A281">
            <v>1340</v>
          </cell>
          <cell r="B281" t="str">
            <v>Kentallen industrielawaai</v>
          </cell>
          <cell r="C281" t="str">
            <v>KENTAL 280 : 29.93 Poetsmiddelenfabrieken</v>
          </cell>
          <cell r="D281">
            <v>97.400001525878906</v>
          </cell>
          <cell r="E281" t="str">
            <v>DGMR-programma IL</v>
          </cell>
        </row>
        <row r="282">
          <cell r="A282">
            <v>1341</v>
          </cell>
          <cell r="B282" t="str">
            <v>Kentallen industrielawaai</v>
          </cell>
          <cell r="C282" t="str">
            <v>KENTAL 281 : 29.94 Fotochemischeproduktenfabrieken</v>
          </cell>
          <cell r="D282">
            <v>97.400001525878906</v>
          </cell>
          <cell r="E282" t="str">
            <v>DGMR-programma IL</v>
          </cell>
        </row>
        <row r="283">
          <cell r="A283">
            <v>1342</v>
          </cell>
          <cell r="B283" t="str">
            <v>Kentallen industrielawaai</v>
          </cell>
          <cell r="C283" t="str">
            <v>KENTAL 282 : 29.95 Springstoffen-, vuurwerken e.d. fabrieken</v>
          </cell>
          <cell r="D283">
            <v>91.400001525878906</v>
          </cell>
          <cell r="E283" t="str">
            <v>DGMR-programma IL</v>
          </cell>
        </row>
        <row r="284">
          <cell r="A284">
            <v>1343</v>
          </cell>
          <cell r="B284" t="str">
            <v>Kentallen industrielawaai</v>
          </cell>
          <cell r="C284" t="str">
            <v>KENTAL 283 : 29.99 Chemische produktenfabrieken</v>
          </cell>
          <cell r="D284">
            <v>87.400001525878906</v>
          </cell>
          <cell r="E284" t="str">
            <v>DGMR-programma IL</v>
          </cell>
        </row>
        <row r="285">
          <cell r="A285">
            <v>1344</v>
          </cell>
          <cell r="B285" t="str">
            <v>Kentallen industrielawaai</v>
          </cell>
          <cell r="C285" t="str">
            <v>KENTAL 284 : 30 Kunstmatige en synthetische garen en vezelfabrieken</v>
          </cell>
          <cell r="D285">
            <v>100.30000305175781</v>
          </cell>
          <cell r="E285" t="str">
            <v>DGMR-programma IL</v>
          </cell>
        </row>
        <row r="286">
          <cell r="A286">
            <v>1345</v>
          </cell>
          <cell r="B286" t="str">
            <v>Kentallen industrielawaai</v>
          </cell>
          <cell r="C286" t="str">
            <v>KENTAL 285 : 31.11 Rubberbandenfabrieken</v>
          </cell>
          <cell r="D286">
            <v>100.30000305175781</v>
          </cell>
          <cell r="E286" t="str">
            <v>DGMR-programma IL</v>
          </cell>
        </row>
        <row r="287">
          <cell r="A287">
            <v>1346</v>
          </cell>
          <cell r="B287" t="str">
            <v>Kentallen industrielawaai</v>
          </cell>
          <cell r="C287" t="str">
            <v>KENTAL 286 : 31.12 Rubberartikelenfabrieken</v>
          </cell>
          <cell r="D287">
            <v>91.400001525878906</v>
          </cell>
          <cell r="E287" t="str">
            <v>DGMR-programma IL</v>
          </cell>
        </row>
        <row r="288">
          <cell r="A288">
            <v>1347</v>
          </cell>
          <cell r="B288" t="str">
            <v>Kentallen industrielawaai</v>
          </cell>
          <cell r="C288" t="str">
            <v>KENTAL 287 : 31.19 Rubberregeneratiebedrijven</v>
          </cell>
          <cell r="D288">
            <v>97.400001525878906</v>
          </cell>
          <cell r="E288" t="str">
            <v>DGMR-programma IL</v>
          </cell>
        </row>
        <row r="289">
          <cell r="A289">
            <v>1348</v>
          </cell>
          <cell r="B289" t="str">
            <v>Kentallen industrielawaai</v>
          </cell>
          <cell r="C289" t="str">
            <v>KENTAL 288 : 31.2 Loopvlakvernieuwingsbedrijven vloeropp. &lt; 100m2</v>
          </cell>
          <cell r="D289">
            <v>86.900001525878906</v>
          </cell>
          <cell r="E289" t="str">
            <v>DGMR-programma IL</v>
          </cell>
        </row>
        <row r="290">
          <cell r="A290">
            <v>1349</v>
          </cell>
          <cell r="B290" t="str">
            <v>Kentallen industrielawaai</v>
          </cell>
          <cell r="C290" t="str">
            <v>KENTAL 289 : 31.2 Loopvlakvernieuwingsbedrijven vloeropp. &gt;= 100 m2</v>
          </cell>
          <cell r="D290">
            <v>97.400001525878906</v>
          </cell>
          <cell r="E290" t="str">
            <v>DGMR-programma IL</v>
          </cell>
        </row>
        <row r="291">
          <cell r="A291">
            <v>1350</v>
          </cell>
          <cell r="B291" t="str">
            <v>Kentallen industrielawaai</v>
          </cell>
          <cell r="C291" t="str">
            <v>KENTAL 290 : 31.3 Kunststofverwerkende fabrieken zonder fenolharsen</v>
          </cell>
          <cell r="D291">
            <v>97.400001525878906</v>
          </cell>
          <cell r="E291" t="str">
            <v>DGMR-programma IL</v>
          </cell>
        </row>
        <row r="292">
          <cell r="A292">
            <v>1351</v>
          </cell>
          <cell r="B292" t="str">
            <v>Kentallen industrielawaai</v>
          </cell>
          <cell r="C292" t="str">
            <v>KENTAL 291 : 31.3 Kunststofverwerkende fabrieken met fenolharsen</v>
          </cell>
          <cell r="D292">
            <v>97.400001525878906</v>
          </cell>
          <cell r="E292" t="str">
            <v>DGMR-programma IL</v>
          </cell>
        </row>
        <row r="293">
          <cell r="A293">
            <v>1352</v>
          </cell>
          <cell r="B293" t="str">
            <v>Kentallen industrielawaai</v>
          </cell>
          <cell r="C293" t="str">
            <v>KENTAL 292 : 32.11 Baksteen en baksteenelementenfabrieken</v>
          </cell>
          <cell r="D293">
            <v>105.90000152587891</v>
          </cell>
          <cell r="E293" t="str">
            <v>DGMR-programma IL</v>
          </cell>
        </row>
        <row r="294">
          <cell r="A294">
            <v>1353</v>
          </cell>
          <cell r="B294" t="str">
            <v>Kentallen industrielawaai</v>
          </cell>
          <cell r="C294" t="str">
            <v>KENTAL 293 : 32.12 Dakpannenfabrieken</v>
          </cell>
          <cell r="D294">
            <v>105.90000152587891</v>
          </cell>
          <cell r="E294" t="str">
            <v>DGMR-programma IL</v>
          </cell>
        </row>
        <row r="295">
          <cell r="A295">
            <v>1354</v>
          </cell>
          <cell r="B295" t="str">
            <v>Kentallen industrielawaai</v>
          </cell>
          <cell r="C295" t="str">
            <v>KENTAL 294 : 32.2 Aardewerkindustrie, vermogen el.ovens totaal &lt; 40kW</v>
          </cell>
          <cell r="D295">
            <v>86.900001525878906</v>
          </cell>
          <cell r="E295" t="str">
            <v>DGMR-programma IL</v>
          </cell>
        </row>
        <row r="296">
          <cell r="A296">
            <v>1355</v>
          </cell>
          <cell r="B296" t="str">
            <v>Kentallen industrielawaai</v>
          </cell>
          <cell r="C296" t="str">
            <v>KENTAL 295 : 32.2 Aardewerkindustrie, vermogen el.ovens totaal &gt;= 40 kW</v>
          </cell>
          <cell r="D296">
            <v>97.400001525878906</v>
          </cell>
          <cell r="E296" t="str">
            <v>DGMR-programma IL</v>
          </cell>
        </row>
        <row r="297">
          <cell r="A297">
            <v>1356</v>
          </cell>
          <cell r="B297" t="str">
            <v>Kentallen industrielawaai</v>
          </cell>
          <cell r="C297" t="str">
            <v>KENTAL 296 : 32.3 Kalkzandsteenfabrieken p.c. &lt; 100000 t/j</v>
          </cell>
          <cell r="D297">
            <v>97.400001525878906</v>
          </cell>
          <cell r="E297" t="str">
            <v>DGMR-programma IL</v>
          </cell>
        </row>
        <row r="298">
          <cell r="A298">
            <v>1357</v>
          </cell>
          <cell r="B298" t="str">
            <v>Kentallen industrielawaai</v>
          </cell>
          <cell r="C298" t="str">
            <v>KENTAL 297 : 32.3 Kalkzandsteenfabrieken p.c. &gt;= 100000 t/j</v>
          </cell>
          <cell r="D298">
            <v>110.30000305175781</v>
          </cell>
          <cell r="E298" t="str">
            <v>DGMR-programma IL</v>
          </cell>
        </row>
        <row r="299">
          <cell r="A299">
            <v>1358</v>
          </cell>
          <cell r="B299" t="str">
            <v>Kentallen industrielawaai</v>
          </cell>
          <cell r="C299" t="str">
            <v>KENTAL 298 : 32.41 Cementfabrieken p.c. &lt; 100000 t/j</v>
          </cell>
          <cell r="D299">
            <v>105.40000152587891</v>
          </cell>
          <cell r="E299" t="str">
            <v>DGMR-programma IL</v>
          </cell>
        </row>
        <row r="300">
          <cell r="A300">
            <v>1359</v>
          </cell>
          <cell r="B300" t="str">
            <v>Kentallen industrielawaai</v>
          </cell>
          <cell r="C300" t="str">
            <v>KENTAL 299 : 32.41 Cementfabrieken p.c. &gt;= 100000 t/j</v>
          </cell>
          <cell r="D300">
            <v>111.90000152587891</v>
          </cell>
          <cell r="E300" t="str">
            <v>DGMR-programma IL</v>
          </cell>
        </row>
        <row r="301">
          <cell r="A301">
            <v>1360</v>
          </cell>
          <cell r="B301" t="str">
            <v>Kentallen industrielawaai</v>
          </cell>
          <cell r="C301" t="str">
            <v>KENTAL 300 : 32.42 Kalkfabrieken p.c. &lt; 100000 t/j</v>
          </cell>
          <cell r="D301">
            <v>105.90000152587891</v>
          </cell>
          <cell r="E301" t="str">
            <v>DGMR-programma IL</v>
          </cell>
        </row>
        <row r="302">
          <cell r="A302">
            <v>1361</v>
          </cell>
          <cell r="B302" t="str">
            <v>Kentallen industrielawaai</v>
          </cell>
          <cell r="C302" t="str">
            <v>KENTAL 301 : 32.42 Kalkfabrieken p.cp &gt;= 100000 t/j</v>
          </cell>
          <cell r="D302">
            <v>110.30000305175781</v>
          </cell>
          <cell r="E302" t="str">
            <v>DGMR-programma IL</v>
          </cell>
        </row>
        <row r="303">
          <cell r="A303">
            <v>1362</v>
          </cell>
          <cell r="B303" t="str">
            <v>Kentallen industrielawaai</v>
          </cell>
          <cell r="C303" t="str">
            <v>KENTAL 302 : 32.43 Gipsfabrieken p.c. &lt; 100000 t/j</v>
          </cell>
          <cell r="D303">
            <v>105.90000152587891</v>
          </cell>
          <cell r="E303" t="str">
            <v>DGMR-programma IL</v>
          </cell>
        </row>
        <row r="304">
          <cell r="A304">
            <v>1363</v>
          </cell>
          <cell r="B304" t="str">
            <v>Kentallen industrielawaai</v>
          </cell>
          <cell r="C304" t="str">
            <v>KENTAL 303 : 32.43 Gipsfabrieken p.c. &gt;= 100000 t/j</v>
          </cell>
          <cell r="D304">
            <v>110.30000305175781</v>
          </cell>
          <cell r="E304" t="str">
            <v>DGMR-programma IL</v>
          </cell>
        </row>
        <row r="305">
          <cell r="A305">
            <v>1364</v>
          </cell>
          <cell r="B305" t="str">
            <v>Kentallen industrielawaai</v>
          </cell>
          <cell r="C305" t="str">
            <v>KENTAL 304 : 32.51 Betonwarenfabrieken zonder persen,triltafels en bekist.trill</v>
          </cell>
          <cell r="D305">
            <v>105.90000152587891</v>
          </cell>
          <cell r="E305" t="str">
            <v>DGMR-programma IL</v>
          </cell>
        </row>
        <row r="306">
          <cell r="A306">
            <v>1365</v>
          </cell>
          <cell r="B306" t="str">
            <v>Kentallen industrielawaai</v>
          </cell>
          <cell r="C306" t="str">
            <v>KENTAL 305 : 32.51 Betonwarenfabr. met persen,(bekist.)trillers p.c. &lt; 100 t/d</v>
          </cell>
          <cell r="D306">
            <v>110.30000305175781</v>
          </cell>
          <cell r="E306" t="str">
            <v>DGMR-programma IL</v>
          </cell>
        </row>
        <row r="307">
          <cell r="A307">
            <v>1366</v>
          </cell>
          <cell r="B307" t="str">
            <v>Kentallen industrielawaai</v>
          </cell>
          <cell r="C307" t="str">
            <v>KENTAL 306 : 32.51 Betonwarenfabr. met persen,(bekist.)trillers p.c. &gt;= 100 t/d</v>
          </cell>
          <cell r="D307">
            <v>118.59999847412109</v>
          </cell>
          <cell r="E307" t="str">
            <v>DGMR-programma IL</v>
          </cell>
        </row>
        <row r="308">
          <cell r="A308">
            <v>1367</v>
          </cell>
          <cell r="B308" t="str">
            <v>Kentallen industrielawaai</v>
          </cell>
          <cell r="C308" t="str">
            <v>KENTAL 307 : 32.52 Asbestcementwarenfabrieken p.c. &lt; 100 t/d</v>
          </cell>
          <cell r="D308">
            <v>97.400001525878906</v>
          </cell>
          <cell r="E308" t="str">
            <v>DGMR-programma IL</v>
          </cell>
        </row>
        <row r="309">
          <cell r="A309">
            <v>1368</v>
          </cell>
          <cell r="B309" t="str">
            <v>Kentallen industrielawaai</v>
          </cell>
          <cell r="C309" t="str">
            <v>KENTAL 308 : 32.52 Asbestcementwarenfabrieken p.c. &gt;= 100 t/d</v>
          </cell>
          <cell r="D309">
            <v>110.30000305175781</v>
          </cell>
          <cell r="E309" t="str">
            <v>DGMR-programma IL</v>
          </cell>
        </row>
        <row r="310">
          <cell r="A310">
            <v>1369</v>
          </cell>
          <cell r="B310" t="str">
            <v>Kentallen industrielawaai</v>
          </cell>
          <cell r="C310" t="str">
            <v>KENTAL 309 : 32.53 Betonmortelcentrales p.c. &lt; 100 t/u</v>
          </cell>
          <cell r="D310">
            <v>97.400001525878906</v>
          </cell>
          <cell r="E310" t="str">
            <v>DGMR-programma IL</v>
          </cell>
        </row>
        <row r="311">
          <cell r="A311">
            <v>1370</v>
          </cell>
          <cell r="B311" t="str">
            <v>Kentallen industrielawaai</v>
          </cell>
          <cell r="C311" t="str">
            <v>KENTAL 310 : 32.53 Betonmortelcentrales p.c. &gt;= 100 t/u</v>
          </cell>
          <cell r="D311">
            <v>110.30000305175781</v>
          </cell>
          <cell r="E311" t="str">
            <v>DGMR-programma IL</v>
          </cell>
        </row>
        <row r="312">
          <cell r="A312">
            <v>1371</v>
          </cell>
          <cell r="B312" t="str">
            <v>Kentallen industrielawaai</v>
          </cell>
          <cell r="C312" t="str">
            <v>KENTAL 311 : 32.54 Mineraalgebonden bouwplatenfabrieken</v>
          </cell>
          <cell r="D312">
            <v>97.400001525878906</v>
          </cell>
          <cell r="E312" t="str">
            <v>DGMR-programma IL</v>
          </cell>
        </row>
        <row r="313">
          <cell r="A313">
            <v>1372</v>
          </cell>
          <cell r="B313" t="str">
            <v>Kentallen industrielawaai</v>
          </cell>
          <cell r="C313" t="str">
            <v>KENTAL 312 : 32.6 Natuursteenbedr. zonder breken,zeven,drogen</v>
          </cell>
          <cell r="D313">
            <v>97.400001525878906</v>
          </cell>
          <cell r="E313" t="str">
            <v>DGMR-programma IL</v>
          </cell>
        </row>
        <row r="314">
          <cell r="A314">
            <v>1373</v>
          </cell>
          <cell r="B314" t="str">
            <v>Kentallen industrielawaai</v>
          </cell>
          <cell r="C314" t="str">
            <v>KENTAL 313 : 32.6 Natuursteenbedr. met breken,zeven,drogen v.c.&lt;100.000 t/j</v>
          </cell>
          <cell r="D314">
            <v>110.30000305175781</v>
          </cell>
          <cell r="E314" t="str">
            <v>DGMR-programma IL</v>
          </cell>
        </row>
        <row r="315">
          <cell r="A315">
            <v>1374</v>
          </cell>
          <cell r="B315" t="str">
            <v>Kentallen industrielawaai</v>
          </cell>
          <cell r="C315" t="str">
            <v>KENTAL 314 : 32.6 Natuursteenbedr.met breken,zeven,drogen v.c.&gt;=100.000 t/j</v>
          </cell>
          <cell r="D315">
            <v>118.59999847412109</v>
          </cell>
          <cell r="E315" t="str">
            <v>DGMR-programma IL</v>
          </cell>
        </row>
        <row r="316">
          <cell r="A316">
            <v>1375</v>
          </cell>
          <cell r="B316" t="str">
            <v>Kentallen industrielawaai</v>
          </cell>
          <cell r="C316" t="str">
            <v>KENTAL 315 : 32.71 Slijp- en polijstmiddelen fabrieken</v>
          </cell>
          <cell r="D316">
            <v>91.400001525878906</v>
          </cell>
          <cell r="E316" t="str">
            <v>DGMR-programma IL</v>
          </cell>
        </row>
        <row r="317">
          <cell r="A317">
            <v>1376</v>
          </cell>
          <cell r="B317" t="str">
            <v>Kentallen industrielawaai</v>
          </cell>
          <cell r="C317" t="str">
            <v>KENTAL 316 : 32.72 Steen-,grit- en krijtmalerijen (algemeen) excl.steenbrekerij</v>
          </cell>
          <cell r="D317">
            <v>105.90000152587891</v>
          </cell>
          <cell r="E317" t="str">
            <v>DGMR-programma IL</v>
          </cell>
        </row>
        <row r="318">
          <cell r="A318">
            <v>1377</v>
          </cell>
          <cell r="B318" t="str">
            <v>Kentallen industrielawaai</v>
          </cell>
          <cell r="C318" t="str">
            <v>KENTAL 317 : 32.72 Steenbrekerijen in open lucht</v>
          </cell>
          <cell r="D318">
            <v>118.59999847412109</v>
          </cell>
          <cell r="E318" t="str">
            <v>DGMR-programma IL</v>
          </cell>
        </row>
        <row r="319">
          <cell r="A319">
            <v>1378</v>
          </cell>
          <cell r="B319" t="str">
            <v>Kentallen industrielawaai</v>
          </cell>
          <cell r="C319" t="str">
            <v>KENTAL 318 : 32.72 Steen-,grit- en krijtmalerijen sorteren in gesl. gebouwen</v>
          </cell>
          <cell r="D319">
            <v>110.30000305175781</v>
          </cell>
          <cell r="E319" t="str">
            <v>DGMR-programma IL</v>
          </cell>
        </row>
        <row r="320">
          <cell r="A320">
            <v>1379</v>
          </cell>
          <cell r="B320" t="str">
            <v>Kentallen industrielawaai</v>
          </cell>
          <cell r="C320" t="str">
            <v>KENTAL 319 : 32.72 Schelpmalerijen</v>
          </cell>
          <cell r="D320">
            <v>105.90000152587891</v>
          </cell>
          <cell r="E320" t="str">
            <v>DGMR-programma IL</v>
          </cell>
        </row>
        <row r="321">
          <cell r="A321">
            <v>1380</v>
          </cell>
          <cell r="B321" t="str">
            <v>Kentallen industrielawaai</v>
          </cell>
          <cell r="C321" t="str">
            <v>KENTAL 320 : 32.73 Isolatiematerialen fabrieken, steenwol p.c. &gt;= 5000 t'j</v>
          </cell>
          <cell r="D321">
            <v>100.30000305175781</v>
          </cell>
          <cell r="E321" t="str">
            <v>DGMR-programma IL</v>
          </cell>
        </row>
        <row r="322">
          <cell r="A322">
            <v>1381</v>
          </cell>
          <cell r="B322" t="str">
            <v>Kentallen industrielawaai</v>
          </cell>
          <cell r="C322" t="str">
            <v>KENTAL 321 : 32.73 Overige isolatiematerialen (excl. glaswol)</v>
          </cell>
          <cell r="D322">
            <v>87.400001525878906</v>
          </cell>
          <cell r="E322" t="str">
            <v>DGMR-programma IL</v>
          </cell>
        </row>
        <row r="323">
          <cell r="A323">
            <v>1382</v>
          </cell>
          <cell r="B323" t="str">
            <v>Kentallen industrielawaai</v>
          </cell>
          <cell r="C323" t="str">
            <v>KENTAL 322 : 32.79 Minerale produktenfabrieken</v>
          </cell>
          <cell r="D323">
            <v>97.400001525878906</v>
          </cell>
          <cell r="E323" t="str">
            <v>DGMR-programma IL</v>
          </cell>
        </row>
        <row r="324">
          <cell r="A324">
            <v>1383</v>
          </cell>
          <cell r="B324" t="str">
            <v>Kentallen industrielawaai</v>
          </cell>
          <cell r="C324" t="str">
            <v>KENTAL 323 : 32.81 Glasfabrieken p.c. &lt; 5000 t/j</v>
          </cell>
          <cell r="D324">
            <v>97.400001525878906</v>
          </cell>
          <cell r="E324" t="str">
            <v>DGMR-programma IL</v>
          </cell>
        </row>
        <row r="325">
          <cell r="A325">
            <v>1384</v>
          </cell>
          <cell r="B325" t="str">
            <v>Kentallen industrielawaai</v>
          </cell>
          <cell r="C325" t="str">
            <v>KENTAL 324 : 32.81 Glasfabrieken p.c. &gt;= 5000 t/j</v>
          </cell>
          <cell r="D325">
            <v>100.30000305175781</v>
          </cell>
          <cell r="E325" t="str">
            <v>DGMR-programma IL</v>
          </cell>
        </row>
        <row r="326">
          <cell r="A326">
            <v>1385</v>
          </cell>
          <cell r="B326" t="str">
            <v>Kentallen industrielawaai</v>
          </cell>
          <cell r="C326" t="str">
            <v>KENTAL 325 : 32.81 Glaswol- en glasvezelfabrieken p.c. &lt; 5000 t/j</v>
          </cell>
          <cell r="D326">
            <v>97.400001525878906</v>
          </cell>
          <cell r="E326" t="str">
            <v>DGMR-programma IL</v>
          </cell>
        </row>
        <row r="327">
          <cell r="A327">
            <v>1386</v>
          </cell>
          <cell r="B327" t="str">
            <v>Kentallen industrielawaai</v>
          </cell>
          <cell r="C327" t="str">
            <v>KENTAL 326 : 32.81 Glaswol- en glasvezelfabrieken p.c. &gt;= 5000 t/j</v>
          </cell>
          <cell r="D327">
            <v>100.30000305175781</v>
          </cell>
          <cell r="E327" t="str">
            <v>DGMR-programma IL</v>
          </cell>
        </row>
        <row r="328">
          <cell r="A328">
            <v>1387</v>
          </cell>
          <cell r="B328" t="str">
            <v>Kentallen industrielawaai</v>
          </cell>
          <cell r="C328" t="str">
            <v>KENTAL 327 : 32.82 Glasbewerkingsbedrijven (graveren,etsen e.d.)</v>
          </cell>
          <cell r="D328">
            <v>91.400001525878906</v>
          </cell>
          <cell r="E328" t="str">
            <v>DGMR-programma IL</v>
          </cell>
        </row>
        <row r="329">
          <cell r="A329">
            <v>1388</v>
          </cell>
          <cell r="B329" t="str">
            <v>Kentallen industrielawaai</v>
          </cell>
          <cell r="C329" t="str">
            <v>KENTAL 328 : 32.83 Glas-in-loodzetterijen</v>
          </cell>
          <cell r="D329">
            <v>86.900001525878906</v>
          </cell>
          <cell r="E329" t="str">
            <v>DGMR-programma IL</v>
          </cell>
        </row>
        <row r="330">
          <cell r="A330">
            <v>1389</v>
          </cell>
          <cell r="B330" t="str">
            <v>Kentallen industrielawaai</v>
          </cell>
          <cell r="C330" t="str">
            <v>KENTAL 329 : 33.1 Ruwijzer- en staalfabrieken p.c. &lt; 1000 t/j</v>
          </cell>
          <cell r="D330">
            <v>118.59999847412109</v>
          </cell>
          <cell r="E330" t="str">
            <v>DGMR-programma IL</v>
          </cell>
        </row>
        <row r="331">
          <cell r="A331">
            <v>1390</v>
          </cell>
          <cell r="B331" t="str">
            <v>Kentallen industrielawaai</v>
          </cell>
          <cell r="C331" t="str">
            <v>KENTAL 330 : 33.1 Ruwijzer- en staalfabrieken p.c. &gt;=1.000 t/j</v>
          </cell>
          <cell r="D331">
            <v>115.59999847412109</v>
          </cell>
          <cell r="E331" t="str">
            <v>DGMR-programma IL</v>
          </cell>
        </row>
        <row r="332">
          <cell r="A332">
            <v>1391</v>
          </cell>
          <cell r="B332" t="str">
            <v>Kentallen industrielawaai</v>
          </cell>
          <cell r="C332" t="str">
            <v>KENTAL 331 : 33.2 Stalen-buizenfabrieken p.o. &lt; 2000 m2</v>
          </cell>
          <cell r="D332">
            <v>115.40000152587891</v>
          </cell>
          <cell r="E332" t="str">
            <v>DGMR-programma IL</v>
          </cell>
        </row>
        <row r="333">
          <cell r="A333">
            <v>1392</v>
          </cell>
          <cell r="B333" t="str">
            <v>Kentallen industrielawaai</v>
          </cell>
          <cell r="C333" t="str">
            <v>KENTAL 332 : 33.2 Stalen-buizenfabrieken p.o. &gt;= 2000 m2</v>
          </cell>
          <cell r="D333">
            <v>121.90000152587891</v>
          </cell>
          <cell r="E333" t="str">
            <v>DGMR-programma IL</v>
          </cell>
        </row>
        <row r="334">
          <cell r="A334">
            <v>1393</v>
          </cell>
          <cell r="B334" t="str">
            <v>Kentallen industrielawaai</v>
          </cell>
          <cell r="C334" t="str">
            <v>KENTAL 333 : 33.31 Koudbandwalserijen p.o. &lt; 2000 m2</v>
          </cell>
          <cell r="D334">
            <v>115.40000152587891</v>
          </cell>
          <cell r="E334" t="str">
            <v>DGMR-programma IL</v>
          </cell>
        </row>
        <row r="335">
          <cell r="A335">
            <v>1394</v>
          </cell>
          <cell r="B335" t="str">
            <v>Kentallen industrielawaai</v>
          </cell>
          <cell r="C335" t="str">
            <v>KENTAL 334 : 33.31 Koudbandwalserijen p.o. &gt;= 2000 m2</v>
          </cell>
          <cell r="D335">
            <v>121.90000152587891</v>
          </cell>
          <cell r="E335" t="str">
            <v>DGMR-programma IL</v>
          </cell>
        </row>
        <row r="336">
          <cell r="A336">
            <v>1395</v>
          </cell>
          <cell r="B336" t="str">
            <v>Kentallen industrielawaai</v>
          </cell>
          <cell r="C336" t="str">
            <v>KENTAL 335 : 33.32 Profielzetterijen p.o. &lt; 2000 m2</v>
          </cell>
          <cell r="D336">
            <v>110.30000305175781</v>
          </cell>
          <cell r="E336" t="str">
            <v>DGMR-programma IL</v>
          </cell>
        </row>
        <row r="337">
          <cell r="A337">
            <v>1396</v>
          </cell>
          <cell r="B337" t="str">
            <v>Kentallen industrielawaai</v>
          </cell>
          <cell r="C337" t="str">
            <v>KENTAL 336 : 33.32 Profielzetterijen p.o. &gt;= 2000 m2</v>
          </cell>
          <cell r="D337">
            <v>118.59999847412109</v>
          </cell>
          <cell r="E337" t="str">
            <v>DGMR-programma IL</v>
          </cell>
        </row>
        <row r="338">
          <cell r="A338">
            <v>1397</v>
          </cell>
          <cell r="B338" t="str">
            <v>Kentallen industrielawaai</v>
          </cell>
          <cell r="C338" t="str">
            <v>KENTAL 337 : 33.33 Draadterkkerijen p.o. &lt; 2000 m2</v>
          </cell>
          <cell r="D338">
            <v>110.30000305175781</v>
          </cell>
          <cell r="E338" t="str">
            <v>DGMR-programma IL</v>
          </cell>
        </row>
        <row r="339">
          <cell r="A339">
            <v>1398</v>
          </cell>
          <cell r="B339" t="str">
            <v>Kentallen industrielawaai</v>
          </cell>
          <cell r="C339" t="str">
            <v>KENTAL 338 : 33.33 Draadtrekkerijen p.o.&gt;= 2000 m2</v>
          </cell>
          <cell r="D339">
            <v>115.40000152587891</v>
          </cell>
          <cell r="E339" t="str">
            <v>DGMR-programma IL</v>
          </cell>
        </row>
        <row r="340">
          <cell r="A340">
            <v>1399</v>
          </cell>
          <cell r="B340" t="str">
            <v>Kentallen industrielawaai</v>
          </cell>
          <cell r="C340" t="str">
            <v>KENTAL 339 : 33.41 Non-ferro-metaalvoorbewerkingsbedr. p.c. &lt; 1000 t/j</v>
          </cell>
          <cell r="D340">
            <v>110.30000305175781</v>
          </cell>
          <cell r="E340" t="str">
            <v>DGMR-programma IL</v>
          </cell>
        </row>
        <row r="341">
          <cell r="A341">
            <v>1400</v>
          </cell>
          <cell r="B341" t="str">
            <v>Kentallen industrielawaai</v>
          </cell>
          <cell r="C341" t="str">
            <v>KENTAL 340 : 33.41 Non-ferro-metaalvoorbewerkingsbedr. p.c. &gt;= 1000 t/j</v>
          </cell>
          <cell r="D341">
            <v>118.59999847412109</v>
          </cell>
          <cell r="E341" t="str">
            <v>DGMR-programma IL</v>
          </cell>
        </row>
        <row r="342">
          <cell r="A342">
            <v>1401</v>
          </cell>
          <cell r="B342" t="str">
            <v>Kentallen industrielawaai</v>
          </cell>
          <cell r="C342" t="str">
            <v>KENTAL 341 : 33.42 Primaire non-ferro metaalfabrieken p.c. &lt; 1000 t/j</v>
          </cell>
          <cell r="D342">
            <v>110.30000305175781</v>
          </cell>
          <cell r="E342" t="str">
            <v>DGMR-programma IL</v>
          </cell>
        </row>
        <row r="343">
          <cell r="A343">
            <v>1402</v>
          </cell>
          <cell r="B343" t="str">
            <v>Kentallen industrielawaai</v>
          </cell>
          <cell r="C343" t="str">
            <v>KENTAL 342 : 33.42 Primaire non-ferro metaalfabrieken p.c. &gt;= 1000 t/j</v>
          </cell>
          <cell r="D343">
            <v>118.59999847412109</v>
          </cell>
          <cell r="E343" t="str">
            <v>DGMR-programma IL</v>
          </cell>
        </row>
        <row r="344">
          <cell r="A344">
            <v>1403</v>
          </cell>
          <cell r="B344" t="str">
            <v>Kentallen industrielawaai</v>
          </cell>
          <cell r="C344" t="str">
            <v>KENTAL 343 : 33.43 Non-ferro metaalsmelterijen p.c. &lt; 4000 t/j</v>
          </cell>
          <cell r="D344">
            <v>110.30000305175781</v>
          </cell>
          <cell r="E344" t="str">
            <v>DGMR-programma IL</v>
          </cell>
        </row>
        <row r="345">
          <cell r="A345">
            <v>1404</v>
          </cell>
          <cell r="B345" t="str">
            <v>Kentallen industrielawaai</v>
          </cell>
          <cell r="C345" t="str">
            <v>KENTAL 344 : 33.43 Non-ferro metaalsmelterijen p.c. &gt;= 4000 t/j</v>
          </cell>
          <cell r="D345">
            <v>118.59999847412109</v>
          </cell>
          <cell r="E345" t="str">
            <v>DGMR-programma IL</v>
          </cell>
        </row>
        <row r="346">
          <cell r="A346">
            <v>1405</v>
          </cell>
          <cell r="B346" t="str">
            <v>Kentallen industrielawaai</v>
          </cell>
          <cell r="C346" t="str">
            <v>KENTAL 345 : 33.44 Non-ferro metaalwalserijen, trekkerijen p.o. &lt; 2000 m2</v>
          </cell>
          <cell r="D346">
            <v>115.40000152587891</v>
          </cell>
          <cell r="E346" t="str">
            <v>DGMR-programma IL</v>
          </cell>
        </row>
        <row r="347">
          <cell r="A347">
            <v>1406</v>
          </cell>
          <cell r="B347" t="str">
            <v>Kentallen industrielawaai</v>
          </cell>
          <cell r="C347" t="str">
            <v>KENTAL 346 : 33.44 Non-ferro metaalwalserijen, trekkerijen p.o. &gt;= 2000 m2</v>
          </cell>
          <cell r="D347">
            <v>121.90000152587891</v>
          </cell>
          <cell r="E347" t="str">
            <v>DGMR-programma IL</v>
          </cell>
        </row>
        <row r="348">
          <cell r="A348">
            <v>1407</v>
          </cell>
          <cell r="B348" t="str">
            <v>Kentallen industrielawaai</v>
          </cell>
          <cell r="C348" t="str">
            <v>KENTAL 347 : 34.01 IJzer- en staalgieterijen p.c. &lt; 4000 t/j</v>
          </cell>
          <cell r="D348">
            <v>105.90000152587891</v>
          </cell>
          <cell r="E348" t="str">
            <v>DGMR-programma IL</v>
          </cell>
        </row>
        <row r="349">
          <cell r="A349">
            <v>1408</v>
          </cell>
          <cell r="B349" t="str">
            <v>Kentallen industrielawaai</v>
          </cell>
          <cell r="C349" t="str">
            <v>KENTAL 348 : 34.01 IJzer- en staalgieterijen p.c. &gt;= 4000 t/j</v>
          </cell>
          <cell r="D349">
            <v>105.40000152587891</v>
          </cell>
          <cell r="E349" t="str">
            <v>DGMR-programma IL</v>
          </cell>
        </row>
        <row r="350">
          <cell r="A350">
            <v>1409</v>
          </cell>
          <cell r="B350" t="str">
            <v>Kentallen industrielawaai</v>
          </cell>
          <cell r="C350" t="str">
            <v>KENTAL 349 : 34.02 Non-ferro metaalgieterijen p.c. &lt; 4000 t/j</v>
          </cell>
          <cell r="D350">
            <v>97.400001525878906</v>
          </cell>
          <cell r="E350" t="str">
            <v>DGMR-programma IL</v>
          </cell>
        </row>
        <row r="351">
          <cell r="A351">
            <v>1410</v>
          </cell>
          <cell r="B351" t="str">
            <v>Kentallen industrielawaai</v>
          </cell>
          <cell r="C351" t="str">
            <v>KENTAL 350 : 34.02 Non-ferro metaalgieterijen p.c.&gt;= 4000 t/j</v>
          </cell>
          <cell r="D351">
            <v>100.30000305175781</v>
          </cell>
          <cell r="E351" t="str">
            <v>DGMR-programma IL</v>
          </cell>
        </row>
        <row r="352">
          <cell r="A352">
            <v>1411</v>
          </cell>
          <cell r="B352" t="str">
            <v>Kentallen industrielawaai</v>
          </cell>
          <cell r="C352" t="str">
            <v>KENTAL 351 : 34.11 Grofsmederijen, anker- en kettingfabrieken p.o. &lt; 2000 m2</v>
          </cell>
          <cell r="D352">
            <v>105.90000152587891</v>
          </cell>
          <cell r="E352" t="str">
            <v>DGMR-programma IL</v>
          </cell>
        </row>
        <row r="353">
          <cell r="A353">
            <v>1412</v>
          </cell>
          <cell r="B353" t="str">
            <v>Kentallen industrielawaai</v>
          </cell>
          <cell r="C353" t="str">
            <v>KENTAL 352 : 34.11 Grofsmederijen, anker- en kettingfabrieken p.o. &gt;= 2000 m2</v>
          </cell>
          <cell r="D353">
            <v>115.40000152587891</v>
          </cell>
          <cell r="E353" t="str">
            <v>DGMR-programma IL</v>
          </cell>
        </row>
        <row r="354">
          <cell r="A354">
            <v>1413</v>
          </cell>
          <cell r="B354" t="str">
            <v>Kentallen industrielawaai</v>
          </cell>
          <cell r="C354" t="str">
            <v>KENTAL 353 : 34.12 Stamp-, pers-, dieptrek- en forceerbedrijven</v>
          </cell>
          <cell r="D354">
            <v>97.400001525878906</v>
          </cell>
          <cell r="E354" t="str">
            <v>DGMR-programma IL</v>
          </cell>
        </row>
        <row r="355">
          <cell r="A355">
            <v>1414</v>
          </cell>
          <cell r="B355" t="str">
            <v>Kentallen industrielawaai</v>
          </cell>
          <cell r="C355" t="str">
            <v>KENTAL 354 : 34.2 Schroeven-, massadraaiwerk-, veren industrie</v>
          </cell>
          <cell r="D355">
            <v>97.400001525878906</v>
          </cell>
          <cell r="E355" t="str">
            <v>DGMR-programma IL</v>
          </cell>
        </row>
        <row r="356">
          <cell r="A356">
            <v>1415</v>
          </cell>
          <cell r="B356" t="str">
            <v>Kentallen industrielawaai</v>
          </cell>
          <cell r="C356" t="str">
            <v>KENTAL 355 : 34.3 Tank-, reservoir- en pijpleidingbouwbedr. p.o. &lt; 2000 m2</v>
          </cell>
          <cell r="D356">
            <v>110.30000305175781</v>
          </cell>
          <cell r="E356" t="str">
            <v>DGMR-programma IL</v>
          </cell>
        </row>
        <row r="357">
          <cell r="A357">
            <v>1416</v>
          </cell>
          <cell r="B357" t="str">
            <v>Kentallen industrielawaai</v>
          </cell>
          <cell r="C357" t="str">
            <v>KENTAL 356 : 34.3 Tank-, reservoir- en pijpleidingbouwbedr. p.o. &gt;= 2000 m2</v>
          </cell>
          <cell r="D357">
            <v>118.59999847412109</v>
          </cell>
          <cell r="E357" t="str">
            <v>DGMR-programma IL</v>
          </cell>
        </row>
        <row r="358">
          <cell r="A358">
            <v>1417</v>
          </cell>
          <cell r="B358" t="str">
            <v>Kentallen industrielawaai</v>
          </cell>
          <cell r="C358" t="str">
            <v>KENTAL 357 : 34.4 Overige constructiewerkplaatsen(excl. lakken) gesl.gebouwen</v>
          </cell>
          <cell r="D358">
            <v>105.90000152587891</v>
          </cell>
          <cell r="E358" t="str">
            <v>DGMR-programma IL</v>
          </cell>
        </row>
        <row r="359">
          <cell r="A359">
            <v>1418</v>
          </cell>
          <cell r="B359" t="str">
            <v>Kentallen industrielawaai</v>
          </cell>
          <cell r="C359" t="str">
            <v>KENTAL 358 : 34.4 Overige constr.werkpl.(e.lakken) open lucht p.o. &lt; 2000 m2</v>
          </cell>
          <cell r="D359">
            <v>110.30000305175781</v>
          </cell>
          <cell r="E359" t="str">
            <v>DGMR-programma IL</v>
          </cell>
        </row>
        <row r="360">
          <cell r="A360">
            <v>1419</v>
          </cell>
          <cell r="B360" t="str">
            <v>Kentallen industrielawaai</v>
          </cell>
          <cell r="C360" t="str">
            <v>KENTAL 359 : 34.4 Overige constr.werkpl.(e.lakken) open lucht p.o &gt;= 2000 m2</v>
          </cell>
          <cell r="D360">
            <v>115.40000152587891</v>
          </cell>
          <cell r="E360" t="str">
            <v>DGMR-programma IL</v>
          </cell>
        </row>
        <row r="361">
          <cell r="A361">
            <v>1420</v>
          </cell>
          <cell r="B361" t="str">
            <v>Kentallen industrielawaai</v>
          </cell>
          <cell r="C361" t="str">
            <v>KENTAL 360 : 34.5 Metalen meubelfabrieken (incl. lakken en moffelen)</v>
          </cell>
          <cell r="D361">
            <v>97.400001525878906</v>
          </cell>
          <cell r="E361" t="str">
            <v>DGMR-programma IL</v>
          </cell>
        </row>
        <row r="362">
          <cell r="A362">
            <v>1421</v>
          </cell>
          <cell r="B362" t="str">
            <v>Kentallen industrielawaai</v>
          </cell>
          <cell r="C362" t="str">
            <v>KENTAL 361 : 34.6 Metalen emballage ind.(i.lakken, moffelen)p.o. &lt; 2000 m2</v>
          </cell>
          <cell r="D362">
            <v>97.400001525878906</v>
          </cell>
          <cell r="E362" t="str">
            <v>DGMR-programma IL</v>
          </cell>
        </row>
        <row r="363">
          <cell r="A363">
            <v>1422</v>
          </cell>
          <cell r="B363" t="str">
            <v>Kentallen industrielawaai</v>
          </cell>
          <cell r="C363" t="str">
            <v>KENTAL 362 : 34.6 Metalen emballage ind.(i.lakken, moffelen)p.o. &gt;= 2000 m2</v>
          </cell>
          <cell r="D363">
            <v>110.30000305175781</v>
          </cell>
          <cell r="E363" t="str">
            <v>DGMR-programma IL</v>
          </cell>
        </row>
        <row r="364">
          <cell r="A364">
            <v>1423</v>
          </cell>
          <cell r="B364" t="str">
            <v>Kentallen industrielawaai</v>
          </cell>
          <cell r="C364" t="str">
            <v>KENTAL 363 : 34.7 C.v. ketel en radiatorenfabrieken (excl. moffelen)</v>
          </cell>
          <cell r="D364">
            <v>97.400001525878906</v>
          </cell>
          <cell r="E364" t="str">
            <v>DGMR-programma IL</v>
          </cell>
        </row>
        <row r="365">
          <cell r="A365">
            <v>1424</v>
          </cell>
          <cell r="B365" t="str">
            <v>Kentallen industrielawaai</v>
          </cell>
          <cell r="C365" t="str">
            <v>KENTAL 364 : 34.8 Overige metaalwarenindustrie</v>
          </cell>
          <cell r="D365">
            <v>97.400001525878906</v>
          </cell>
          <cell r="E365" t="str">
            <v>DGMR-programma IL</v>
          </cell>
        </row>
        <row r="366">
          <cell r="A366">
            <v>1425</v>
          </cell>
          <cell r="B366" t="str">
            <v>Kentallen industrielawaai</v>
          </cell>
          <cell r="C366" t="str">
            <v>KENTAL 365 : 34.91 Smederijen, lasinrichtingen, bankwerkerijen</v>
          </cell>
          <cell r="D366">
            <v>97.400001525878906</v>
          </cell>
          <cell r="E366" t="str">
            <v>DGMR-programma IL</v>
          </cell>
        </row>
        <row r="367">
          <cell r="A367">
            <v>1426</v>
          </cell>
          <cell r="B367" t="str">
            <v>Kentallen industrielawaai</v>
          </cell>
          <cell r="C367" t="str">
            <v>KENTAL 366 : 34.92 Reparatiebedrijven voor landbouwmachines</v>
          </cell>
          <cell r="D367">
            <v>97.400001525878906</v>
          </cell>
          <cell r="E367" t="str">
            <v>DGMR-programma IL</v>
          </cell>
        </row>
        <row r="368">
          <cell r="A368">
            <v>1427</v>
          </cell>
          <cell r="B368" t="str">
            <v>Kentallen industrielawaai</v>
          </cell>
          <cell r="C368" t="str">
            <v>KENTAL 367 : 34.93 Metaaloppervlaktebehandelingsbedrijven algemeen</v>
          </cell>
          <cell r="D368">
            <v>97.400001525878906</v>
          </cell>
          <cell r="E368" t="str">
            <v>DGMR-programma IL</v>
          </cell>
        </row>
        <row r="369">
          <cell r="A369">
            <v>1428</v>
          </cell>
          <cell r="B369" t="str">
            <v>Kentallen industrielawaai</v>
          </cell>
          <cell r="C369" t="str">
            <v>KENTAL 368 : 34.93 Metaalopp.beh.bedr.(mech.opp.beh., slijpen, polijsten)</v>
          </cell>
          <cell r="D369">
            <v>97.400001525878906</v>
          </cell>
          <cell r="E369" t="str">
            <v>DGMR-programma IL</v>
          </cell>
        </row>
        <row r="370">
          <cell r="A370">
            <v>1429</v>
          </cell>
          <cell r="B370" t="str">
            <v>Kentallen industrielawaai</v>
          </cell>
          <cell r="C370" t="str">
            <v>KENTAL 369 : 34.93 Metaalopp.beh.bedr.(anodiseren,eloxeren)</v>
          </cell>
          <cell r="D370">
            <v>97.400001525878906</v>
          </cell>
          <cell r="E370" t="str">
            <v>DGMR-programma IL</v>
          </cell>
        </row>
        <row r="371">
          <cell r="A371">
            <v>1430</v>
          </cell>
          <cell r="B371" t="str">
            <v>Kentallen industrielawaai</v>
          </cell>
          <cell r="C371" t="str">
            <v>KENTAL 370 : 34.93 Metaalopp.beh.bedr.(chemische opp.beh.)</v>
          </cell>
          <cell r="D371">
            <v>97.400001525878906</v>
          </cell>
          <cell r="E371" t="str">
            <v>DGMR-programma IL</v>
          </cell>
        </row>
        <row r="372">
          <cell r="A372">
            <v>1431</v>
          </cell>
          <cell r="B372" t="str">
            <v>Kentallen industrielawaai</v>
          </cell>
          <cell r="C372" t="str">
            <v>KENTAL 371 : 34.93 Metaalopp.beh.bedr.(emailleren)</v>
          </cell>
          <cell r="D372">
            <v>97.400001525878906</v>
          </cell>
          <cell r="E372" t="str">
            <v>DGMR-programma IL</v>
          </cell>
        </row>
        <row r="373">
          <cell r="A373">
            <v>1432</v>
          </cell>
          <cell r="B373" t="str">
            <v>Kentallen industrielawaai</v>
          </cell>
          <cell r="C373" t="str">
            <v>KENTAL 372 : 34.93 Metaalopp.beh.bedr.(galvaniseren, vernikkelen,verchromen)</v>
          </cell>
          <cell r="D373">
            <v>97.400001525878906</v>
          </cell>
          <cell r="E373" t="str">
            <v>DGMR-programma IL</v>
          </cell>
        </row>
        <row r="374">
          <cell r="A374">
            <v>1433</v>
          </cell>
          <cell r="B374" t="str">
            <v>Kentallen industrielawaai</v>
          </cell>
          <cell r="C374" t="str">
            <v>KENTAL 373 : 34.93 Metaalopp.beh.bedr.(stralen)</v>
          </cell>
          <cell r="D374">
            <v>105.90000152587891</v>
          </cell>
          <cell r="E374" t="str">
            <v>DGMR-programma IL</v>
          </cell>
        </row>
        <row r="375">
          <cell r="A375">
            <v>1434</v>
          </cell>
          <cell r="B375" t="str">
            <v>Kentallen industrielawaai</v>
          </cell>
          <cell r="C375" t="str">
            <v>KENTAL 374 : 34.93 Metaalopp.beh.bedr.(metaalharden)</v>
          </cell>
          <cell r="D375">
            <v>97.400001525878906</v>
          </cell>
          <cell r="E375" t="str">
            <v>DGMR-programma IL</v>
          </cell>
        </row>
        <row r="376">
          <cell r="A376">
            <v>1435</v>
          </cell>
          <cell r="B376" t="str">
            <v>Kentallen industrielawaai</v>
          </cell>
          <cell r="C376" t="str">
            <v>KENTAL 375 : 34.93 Metaalopp.beh.bedr.(lakspuiten en moffelen)</v>
          </cell>
          <cell r="D376">
            <v>97.400001525878906</v>
          </cell>
          <cell r="E376" t="str">
            <v>DGMR-programma IL</v>
          </cell>
        </row>
        <row r="377">
          <cell r="A377">
            <v>1436</v>
          </cell>
          <cell r="B377" t="str">
            <v>Kentallen industrielawaai</v>
          </cell>
          <cell r="C377" t="str">
            <v>KENTAL 376 : 34.93 Metaalopp.beh.bedr.(opspuiten van zink)</v>
          </cell>
          <cell r="D377">
            <v>97.400001525878906</v>
          </cell>
          <cell r="E377" t="str">
            <v>DGMR-programma IL</v>
          </cell>
        </row>
        <row r="378">
          <cell r="A378">
            <v>1437</v>
          </cell>
          <cell r="B378" t="str">
            <v>Kentallen industrielawaai</v>
          </cell>
          <cell r="C378" t="str">
            <v>KENTAL 377 : 34.93 Metaalopp.beh.bedr.(thermisch verzinken)</v>
          </cell>
          <cell r="D378">
            <v>97.400001525878906</v>
          </cell>
          <cell r="E378" t="str">
            <v>DGMR-programma IL</v>
          </cell>
        </row>
        <row r="379">
          <cell r="A379">
            <v>1438</v>
          </cell>
          <cell r="B379" t="str">
            <v>Kentallen industrielawaai</v>
          </cell>
          <cell r="C379" t="str">
            <v>KENTAL 378 : 34.93 Metaalopp.beh.bedr.(thermisch vertinnen)</v>
          </cell>
          <cell r="D379">
            <v>97.400001525878906</v>
          </cell>
          <cell r="E379" t="str">
            <v>DGMR-programma IL</v>
          </cell>
        </row>
        <row r="380">
          <cell r="A380">
            <v>1439</v>
          </cell>
          <cell r="B380" t="str">
            <v>Kentallen industrielawaai</v>
          </cell>
          <cell r="C380" t="str">
            <v>KENTAL 379 : 35 Machine-industrie p.o. &lt; 2000 m2</v>
          </cell>
          <cell r="D380">
            <v>97.400001525878906</v>
          </cell>
          <cell r="E380" t="str">
            <v>DGMR-programma IL</v>
          </cell>
        </row>
        <row r="381">
          <cell r="A381">
            <v>1440</v>
          </cell>
          <cell r="B381" t="str">
            <v>Kentallen industrielawaai</v>
          </cell>
          <cell r="C381" t="str">
            <v>KENTAL 380 : 35 Machine-industrie p.o. &gt;= 2000 m2</v>
          </cell>
          <cell r="D381">
            <v>105.90000152587891</v>
          </cell>
          <cell r="E381" t="str">
            <v>DGMR-programma IL</v>
          </cell>
        </row>
        <row r="382">
          <cell r="A382">
            <v>1441</v>
          </cell>
          <cell r="B382" t="str">
            <v>Kentallen industrielawaai</v>
          </cell>
          <cell r="C382" t="str">
            <v>KENTAL 381 : 35 Machine-industrie met proefdraaien verbr.motoren &gt;= 1MW</v>
          </cell>
          <cell r="D382">
            <v>110.30000305175781</v>
          </cell>
          <cell r="E382" t="str">
            <v>DGMR-programma IL</v>
          </cell>
        </row>
        <row r="383">
          <cell r="A383">
            <v>1442</v>
          </cell>
          <cell r="B383" t="str">
            <v>Kentallen industrielawaai</v>
          </cell>
          <cell r="C383" t="str">
            <v>KENTAL 382 : 36 ELEKTROTECHNISCHE INDUSTRIE</v>
          </cell>
          <cell r="D383">
            <v>105.90000152587891</v>
          </cell>
          <cell r="E383" t="str">
            <v>DGMR-programma IL</v>
          </cell>
        </row>
        <row r="384">
          <cell r="A384">
            <v>1443</v>
          </cell>
          <cell r="B384" t="str">
            <v>Kentallen industrielawaai</v>
          </cell>
          <cell r="C384" t="str">
            <v>KENTAL 383 : 36.1 Elektrische draad- en kabelfabrieken</v>
          </cell>
          <cell r="D384">
            <v>105.90000152587891</v>
          </cell>
          <cell r="E384" t="str">
            <v>DGMR-programma IL</v>
          </cell>
        </row>
        <row r="385">
          <cell r="A385">
            <v>1444</v>
          </cell>
          <cell r="B385" t="str">
            <v>Kentallen industrielawaai</v>
          </cell>
          <cell r="C385" t="str">
            <v>KENTAL 384 : 36.21 Elektromotoren- en generatorenfabrieken</v>
          </cell>
          <cell r="D385">
            <v>86.900001525878906</v>
          </cell>
          <cell r="E385" t="str">
            <v>DGMR-programma IL</v>
          </cell>
        </row>
        <row r="386">
          <cell r="A386">
            <v>1445</v>
          </cell>
          <cell r="B386" t="str">
            <v>Kentallen industrielawaai</v>
          </cell>
          <cell r="C386" t="str">
            <v>KENTAL 385 : 36.22 Schakel- en installatiemateriaalfabrieken</v>
          </cell>
          <cell r="D386">
            <v>86.900001525878906</v>
          </cell>
          <cell r="E386" t="str">
            <v>DGMR-programma IL</v>
          </cell>
        </row>
        <row r="387">
          <cell r="A387">
            <v>1446</v>
          </cell>
          <cell r="B387" t="str">
            <v>Kentallen industrielawaai</v>
          </cell>
          <cell r="C387" t="str">
            <v>KENTAL 386 : 36.91 Accumulatoren- en batterijenfabrieken</v>
          </cell>
          <cell r="D387">
            <v>97.400001525878906</v>
          </cell>
          <cell r="E387" t="str">
            <v>DGMR-programma IL</v>
          </cell>
        </row>
        <row r="388">
          <cell r="A388">
            <v>1447</v>
          </cell>
          <cell r="B388" t="str">
            <v>Kentallen industrielawaai</v>
          </cell>
          <cell r="C388" t="str">
            <v>KENTAL 387 : 36.92 Lampenfabrieken</v>
          </cell>
          <cell r="D388">
            <v>86.900001525878906</v>
          </cell>
          <cell r="E388" t="str">
            <v>DGMR-programma IL</v>
          </cell>
        </row>
        <row r="389">
          <cell r="A389">
            <v>1448</v>
          </cell>
          <cell r="B389" t="str">
            <v>Kentallen industrielawaai</v>
          </cell>
          <cell r="C389" t="str">
            <v>KENTAL 388 : 36.93 Overige elektrotechnische industrie</v>
          </cell>
          <cell r="D389">
            <v>91.400001525878906</v>
          </cell>
          <cell r="E389" t="str">
            <v>DGMR-programma IL</v>
          </cell>
        </row>
        <row r="390">
          <cell r="A390">
            <v>1449</v>
          </cell>
          <cell r="B390" t="str">
            <v>Kentallen industrielawaai</v>
          </cell>
          <cell r="C390" t="str">
            <v>KENTAL 389 : 36951 Fabrieken voor gedrukte bedrading</v>
          </cell>
          <cell r="D390">
            <v>91.400001525878906</v>
          </cell>
          <cell r="E390" t="str">
            <v>DGMR-programma IL</v>
          </cell>
        </row>
        <row r="391">
          <cell r="A391">
            <v>1450</v>
          </cell>
          <cell r="B391" t="str">
            <v>Kentallen industrielawaai</v>
          </cell>
          <cell r="C391" t="str">
            <v>KENTAL 390 : 36.97 Elektrische en elektrotechnische apparatenfabrieken</v>
          </cell>
          <cell r="D391">
            <v>97.400001525878906</v>
          </cell>
          <cell r="E391" t="str">
            <v>DGMR-programma IL</v>
          </cell>
        </row>
        <row r="392">
          <cell r="A392">
            <v>1451</v>
          </cell>
          <cell r="B392" t="str">
            <v>Kentallen industrielawaai</v>
          </cell>
          <cell r="C392" t="str">
            <v>KENTAL 391 : 36.98 Elektrische en elektrotechnische apparatenfabrieken</v>
          </cell>
          <cell r="D392">
            <v>97.400001525878906</v>
          </cell>
          <cell r="E392" t="str">
            <v>DGMR-programma IL</v>
          </cell>
        </row>
        <row r="393">
          <cell r="A393">
            <v>1452</v>
          </cell>
          <cell r="B393" t="str">
            <v>Kentallen industrielawaai</v>
          </cell>
          <cell r="C393" t="str">
            <v>KENTAL 392 : 36.99 Elektrische installatiebedrijven</v>
          </cell>
          <cell r="D393">
            <v>86.900001525878906</v>
          </cell>
          <cell r="E393" t="str">
            <v>DGMR-programma IL</v>
          </cell>
        </row>
        <row r="394">
          <cell r="A394">
            <v>1453</v>
          </cell>
          <cell r="B394" t="str">
            <v>Kentallen industrielawaai</v>
          </cell>
          <cell r="C394" t="str">
            <v>KENTAL 393 : 37.1 Autofabrieken en assemblagebedrijven p.o. &lt; 10000 m2</v>
          </cell>
          <cell r="D394">
            <v>100.30000305175781</v>
          </cell>
          <cell r="E394" t="str">
            <v>DGMR-programma IL</v>
          </cell>
        </row>
        <row r="395">
          <cell r="A395">
            <v>1454</v>
          </cell>
          <cell r="B395" t="str">
            <v>Kentallen industrielawaai</v>
          </cell>
          <cell r="C395" t="str">
            <v>KENTAL 394 : 37.1 Autofabrieken en assemblagebedrijven p.o. &gt;= 10000 m2</v>
          </cell>
          <cell r="D395">
            <v>115.40000152587891</v>
          </cell>
          <cell r="E395" t="str">
            <v>DGMR-programma IL</v>
          </cell>
        </row>
        <row r="396">
          <cell r="A396">
            <v>1455</v>
          </cell>
          <cell r="B396" t="str">
            <v>Kentallen industrielawaai</v>
          </cell>
          <cell r="C396" t="str">
            <v>KENTAL 395 : 37.21 Aanhangwagen- en opleggerfabrieken</v>
          </cell>
          <cell r="D396">
            <v>105.90000152587891</v>
          </cell>
          <cell r="E396" t="str">
            <v>DGMR-programma IL</v>
          </cell>
        </row>
        <row r="397">
          <cell r="A397">
            <v>1456</v>
          </cell>
          <cell r="B397" t="str">
            <v>Kentallen industrielawaai</v>
          </cell>
          <cell r="C397" t="str">
            <v>KENTAL 396 : 37.22 Carrosseriefabrieken</v>
          </cell>
          <cell r="D397">
            <v>105.90000152587891</v>
          </cell>
          <cell r="E397" t="str">
            <v>DGMR-programma IL</v>
          </cell>
        </row>
        <row r="398">
          <cell r="A398">
            <v>1457</v>
          </cell>
          <cell r="B398" t="str">
            <v>Kentallen industrielawaai</v>
          </cell>
          <cell r="C398" t="str">
            <v>KENTAL 397 : 37.3 Auto-onderdelenfabrieken</v>
          </cell>
          <cell r="D398">
            <v>97.400001525878906</v>
          </cell>
          <cell r="E398" t="str">
            <v>DGMR-programma IL</v>
          </cell>
        </row>
        <row r="399">
          <cell r="A399">
            <v>1458</v>
          </cell>
          <cell r="B399" t="str">
            <v>Kentallen industrielawaai</v>
          </cell>
          <cell r="C399" t="str">
            <v>KENTAL 398 : 37.4 Scheepsbouw- en reparatiebedr. (houten schepen)</v>
          </cell>
          <cell r="D399">
            <v>91.400001525878906</v>
          </cell>
          <cell r="E399" t="str">
            <v>DGMR-programma IL</v>
          </cell>
        </row>
        <row r="400">
          <cell r="A400">
            <v>1459</v>
          </cell>
          <cell r="B400" t="str">
            <v>Kentallen industrielawaai</v>
          </cell>
          <cell r="C400" t="str">
            <v>KENTAL 399 : 37.4 Scheepsbouw- en reparatiebedr. (kunststof schepen)</v>
          </cell>
          <cell r="D400">
            <v>97.400001525878906</v>
          </cell>
          <cell r="E400" t="str">
            <v>DGMR-programma IL</v>
          </cell>
        </row>
        <row r="401">
          <cell r="A401">
            <v>1460</v>
          </cell>
          <cell r="B401" t="str">
            <v>Kentallen industrielawaai</v>
          </cell>
          <cell r="C401" t="str">
            <v>KENTAL 400 : 37.4 Scheepsbouw- en reparatiebedr. (metalen schepen &lt; 25 m)</v>
          </cell>
          <cell r="D401">
            <v>105.90000152587891</v>
          </cell>
          <cell r="E401" t="str">
            <v>DGMR-programma IL</v>
          </cell>
        </row>
        <row r="402">
          <cell r="A402">
            <v>1461</v>
          </cell>
          <cell r="B402" t="str">
            <v>Kentallen industrielawaai</v>
          </cell>
          <cell r="C402" t="str">
            <v>KENTAL 401 : 37.4 Scheepsbouw- en reparatiebedr. (metalen schepen &gt; 25 m)</v>
          </cell>
          <cell r="D402">
            <v>105.40000152587891</v>
          </cell>
          <cell r="E402" t="str">
            <v>DGMR-programma IL</v>
          </cell>
        </row>
        <row r="403">
          <cell r="A403">
            <v>1462</v>
          </cell>
          <cell r="B403" t="str">
            <v>Kentallen industrielawaai</v>
          </cell>
          <cell r="C403" t="str">
            <v>KENTAL 402 : 37.4 Scheepsbouw- en reparatiebedr. (proefdr.verbr/m. &gt; 1MW)</v>
          </cell>
          <cell r="D403">
            <v>105.40000152587891</v>
          </cell>
          <cell r="E403" t="str">
            <v>DGMR-programma IL</v>
          </cell>
        </row>
        <row r="404">
          <cell r="A404">
            <v>1463</v>
          </cell>
          <cell r="B404" t="str">
            <v>Kentallen industrielawaai</v>
          </cell>
          <cell r="C404" t="str">
            <v>KENTAL 403 : 37.46 Scheepsschilder- en schoonmaakbedrijven</v>
          </cell>
          <cell r="D404">
            <v>100.30000305175781</v>
          </cell>
          <cell r="E404" t="str">
            <v>DGMR-programma IL</v>
          </cell>
        </row>
        <row r="405">
          <cell r="A405">
            <v>1464</v>
          </cell>
          <cell r="B405" t="str">
            <v>Kentallen industrielawaai</v>
          </cell>
          <cell r="C405" t="str">
            <v>KENTAL 404 : 37.47 Scheepssloperijen</v>
          </cell>
          <cell r="D405">
            <v>118.59999847412109</v>
          </cell>
          <cell r="E405" t="str">
            <v>DGMR-programma IL</v>
          </cell>
        </row>
        <row r="406">
          <cell r="A406">
            <v>1465</v>
          </cell>
          <cell r="B406" t="str">
            <v>Kentallen industrielawaai</v>
          </cell>
          <cell r="C406" t="str">
            <v>KENTAL 405 : 37.5 Wagonbouw en spoorwegwerkplaatsen, algemeen</v>
          </cell>
          <cell r="D406">
            <v>97.400001525878906</v>
          </cell>
          <cell r="E406" t="str">
            <v>DGMR-programma IL</v>
          </cell>
        </row>
        <row r="407">
          <cell r="A407">
            <v>1466</v>
          </cell>
          <cell r="B407" t="str">
            <v>Kentallen industrielawaai</v>
          </cell>
          <cell r="C407" t="str">
            <v>KENTAL 406 : 37.5 Wagonbouw en spoorwegwpl. met proefdr.verbr.mot.&gt;=1MW</v>
          </cell>
          <cell r="D407">
            <v>110.30000305175781</v>
          </cell>
          <cell r="E407" t="str">
            <v>DGMR-programma IL</v>
          </cell>
        </row>
        <row r="408">
          <cell r="A408">
            <v>1467</v>
          </cell>
          <cell r="B408" t="str">
            <v>Kentallen industrielawaai</v>
          </cell>
          <cell r="C408" t="str">
            <v>KENTAL 407 : 37.6 Rijwiel- en motorrijwielfabrieken</v>
          </cell>
          <cell r="D408">
            <v>97.400001525878906</v>
          </cell>
          <cell r="E408" t="str">
            <v>DGMR-programma IL</v>
          </cell>
        </row>
        <row r="409">
          <cell r="A409">
            <v>1468</v>
          </cell>
          <cell r="B409" t="str">
            <v>Kentallen industrielawaai</v>
          </cell>
          <cell r="C409" t="str">
            <v>KENTAL 408 : 37.7 Vliegtuigbouw en reparatiebedr. zonder proefdr. motoren</v>
          </cell>
          <cell r="D409">
            <v>105.90000152587891</v>
          </cell>
          <cell r="E409" t="str">
            <v>DGMR-programma IL</v>
          </cell>
        </row>
        <row r="410">
          <cell r="A410">
            <v>1469</v>
          </cell>
          <cell r="B410" t="str">
            <v>Kentallen industrielawaai</v>
          </cell>
          <cell r="C410" t="str">
            <v>KENTAL 409 : 37.7 Vliegtuigbouw en reparatiebedr. met proefdr. motoren</v>
          </cell>
          <cell r="D410">
            <v>121.90000152587891</v>
          </cell>
          <cell r="E410" t="str">
            <v>DGMR-programma IL</v>
          </cell>
        </row>
        <row r="411">
          <cell r="A411">
            <v>1470</v>
          </cell>
          <cell r="B411" t="str">
            <v>Kentallen industrielawaai</v>
          </cell>
          <cell r="C411" t="str">
            <v>KENTAL 410 : 37.9 Transportmiddelenindustrie n.e.g.</v>
          </cell>
          <cell r="D411">
            <v>97.400001525878906</v>
          </cell>
          <cell r="E411" t="str">
            <v>DGMR-programma IL</v>
          </cell>
        </row>
        <row r="412">
          <cell r="A412">
            <v>1471</v>
          </cell>
          <cell r="B412" t="str">
            <v>Kentallen industrielawaai</v>
          </cell>
          <cell r="C412" t="str">
            <v>KENTAL 411 : 38 Instrumenten- en optische industrie voor zover n.e.g</v>
          </cell>
          <cell r="D412">
            <v>86.900001525878906</v>
          </cell>
          <cell r="E412" t="str">
            <v>DGMR-programma IL</v>
          </cell>
        </row>
        <row r="413">
          <cell r="A413">
            <v>1472</v>
          </cell>
          <cell r="B413" t="str">
            <v>Kentallen industrielawaai</v>
          </cell>
          <cell r="C413" t="str">
            <v>KENTAL 412 : 39 Overige industrie voor zover n.e.g</v>
          </cell>
          <cell r="D413">
            <v>86.900001525878906</v>
          </cell>
          <cell r="E413" t="str">
            <v>DGMR-programma IL</v>
          </cell>
        </row>
        <row r="414">
          <cell r="A414">
            <v>1473</v>
          </cell>
          <cell r="B414" t="str">
            <v>Kentallen industrielawaai</v>
          </cell>
          <cell r="C414" t="str">
            <v>KENTAL 413 : 39.3 Foto en filmlaboratoria</v>
          </cell>
          <cell r="D414">
            <v>67.400001525878906</v>
          </cell>
          <cell r="E414" t="str">
            <v>DGMR-programma IL</v>
          </cell>
        </row>
        <row r="415">
          <cell r="A415">
            <v>1474</v>
          </cell>
          <cell r="B415" t="str">
            <v>Kentallen industrielawaai</v>
          </cell>
          <cell r="C415" t="str">
            <v>KENTAL 414 : 39.41 Speelgoedartikelenfabrieken</v>
          </cell>
          <cell r="D415">
            <v>91.400001525878906</v>
          </cell>
          <cell r="E415" t="str">
            <v>DGMR-programma IL</v>
          </cell>
        </row>
        <row r="416">
          <cell r="A416">
            <v>1475</v>
          </cell>
          <cell r="B416" t="str">
            <v>Kentallen industrielawaai</v>
          </cell>
          <cell r="C416" t="str">
            <v>KENTAL 415 : 39.42 Sportartikelenfabriek</v>
          </cell>
          <cell r="D416">
            <v>91.400001525878906</v>
          </cell>
          <cell r="E416" t="str">
            <v>DGMR-programma IL</v>
          </cell>
        </row>
        <row r="417">
          <cell r="A417">
            <v>1476</v>
          </cell>
          <cell r="B417" t="str">
            <v>Kentallen industrielawaai</v>
          </cell>
          <cell r="C417" t="str">
            <v>KENTAL 416 : 39.5 Sociale werkplaatsen met lakspuiterijen</v>
          </cell>
          <cell r="D417">
            <v>97.400001525878906</v>
          </cell>
          <cell r="E417" t="str">
            <v>DGMR-programma IL</v>
          </cell>
        </row>
        <row r="418">
          <cell r="A418">
            <v>1477</v>
          </cell>
          <cell r="B418" t="str">
            <v>Kentallen industrielawaai</v>
          </cell>
          <cell r="C418" t="str">
            <v>KENTAL 417 : 39991 Compostbedrijven, open</v>
          </cell>
          <cell r="D418">
            <v>105.90000152587891</v>
          </cell>
          <cell r="E418" t="str">
            <v>DGMR-programma IL</v>
          </cell>
        </row>
        <row r="419">
          <cell r="A419">
            <v>1478</v>
          </cell>
          <cell r="B419" t="str">
            <v>Kentallen industrielawaai</v>
          </cell>
          <cell r="C419" t="str">
            <v>KENTAL 418 : 39992 Compostbedrijven, gesloten</v>
          </cell>
          <cell r="D419">
            <v>97.400001525878906</v>
          </cell>
          <cell r="E419" t="str">
            <v>DGMR-programma IL</v>
          </cell>
        </row>
        <row r="420">
          <cell r="A420">
            <v>1479</v>
          </cell>
          <cell r="B420" t="str">
            <v>Kentallen industrielawaai</v>
          </cell>
          <cell r="C420" t="str">
            <v>KENTAL 419 : 39993 Zwarte grond-produktiebedrijven</v>
          </cell>
          <cell r="D420">
            <v>81.400001525878906</v>
          </cell>
          <cell r="E420" t="str">
            <v>DGMR-programma IL</v>
          </cell>
        </row>
        <row r="421">
          <cell r="A421">
            <v>1480</v>
          </cell>
          <cell r="B421" t="str">
            <v>Kentallen industrielawaai</v>
          </cell>
          <cell r="C421" t="str">
            <v>KENTAL 420 : 40.11 Elektriciteitsproduktiebedr. (P &gt;= 50 MW) kolengestookt</v>
          </cell>
          <cell r="D421">
            <v>108.59999847412109</v>
          </cell>
          <cell r="E421" t="str">
            <v>DGMR-programma IL</v>
          </cell>
        </row>
        <row r="422">
          <cell r="A422">
            <v>1481</v>
          </cell>
          <cell r="B422" t="str">
            <v>Kentallen industrielawaai</v>
          </cell>
          <cell r="C422" t="str">
            <v>KENTAL 421 : 40.11 Elektriciteitsproduktiebedr. (P &gt;= 50 MW) oliegestookt</v>
          </cell>
          <cell r="D422">
            <v>105.40000152587891</v>
          </cell>
          <cell r="E422" t="str">
            <v>DGMR-programma IL</v>
          </cell>
        </row>
        <row r="423">
          <cell r="A423">
            <v>1482</v>
          </cell>
          <cell r="B423" t="str">
            <v>Kentallen industrielawaai</v>
          </cell>
          <cell r="C423" t="str">
            <v>KENTAL 422 : 40.11 Elektriciteitsproduktiebedr. (P &gt;= 50 MW) gasgestookt</v>
          </cell>
          <cell r="D423">
            <v>105.40000152587891</v>
          </cell>
          <cell r="E423" t="str">
            <v>DGMR-programma IL</v>
          </cell>
        </row>
        <row r="424">
          <cell r="A424">
            <v>1483</v>
          </cell>
          <cell r="B424" t="str">
            <v>Kentallen industrielawaai</v>
          </cell>
          <cell r="C424" t="str">
            <v>KENTAL 423 : 40.11 Elektriciteitsproduktiebedr. (P &gt;= 50 MW) kerncentrales</v>
          </cell>
          <cell r="D424">
            <v>105.40000152587891</v>
          </cell>
          <cell r="E424" t="str">
            <v>DGMR-programma IL</v>
          </cell>
        </row>
        <row r="425">
          <cell r="A425">
            <v>1484</v>
          </cell>
          <cell r="B425" t="str">
            <v>Kentallen industrielawaai</v>
          </cell>
          <cell r="C425" t="str">
            <v>KENTAL 424 : 40.11 Elektriciteitsprodukitbedr. (P &gt;= 50 MW) gasturbinecentr.</v>
          </cell>
          <cell r="D425">
            <v>100.30000305175781</v>
          </cell>
          <cell r="E425" t="str">
            <v>DGMR-programma IL</v>
          </cell>
        </row>
        <row r="426">
          <cell r="A426">
            <v>1485</v>
          </cell>
          <cell r="B426" t="str">
            <v>Kentallen industrielawaai</v>
          </cell>
          <cell r="C426" t="str">
            <v>KENTAL 425 : 40.12 Elektriciteitsdistributiebedr. Ptransformator &lt; 10 MVA</v>
          </cell>
          <cell r="D426">
            <v>76.900001525878906</v>
          </cell>
          <cell r="E426" t="str">
            <v>DGMR-programma IL</v>
          </cell>
        </row>
        <row r="427">
          <cell r="A427">
            <v>1486</v>
          </cell>
          <cell r="B427" t="str">
            <v>Kentallen industrielawaai</v>
          </cell>
          <cell r="C427" t="str">
            <v>KENTAL 426 : 40.12 Elektriciteitsdistributiebedr. Ptransformator 10 tot 100 MVA</v>
          </cell>
          <cell r="D427">
            <v>81.400001525878906</v>
          </cell>
          <cell r="E427" t="str">
            <v>DGMR-programma IL</v>
          </cell>
        </row>
        <row r="428">
          <cell r="A428">
            <v>1487</v>
          </cell>
          <cell r="B428" t="str">
            <v>Kentallen industrielawaai</v>
          </cell>
          <cell r="C428" t="str">
            <v>KENTAL 427 : 40.12 Elektriciteitsdistributiebedr. Ptransformator 100 tot 200 MV</v>
          </cell>
          <cell r="D428">
            <v>87.400001525878906</v>
          </cell>
          <cell r="E428" t="str">
            <v>DGMR-programma IL</v>
          </cell>
        </row>
        <row r="429">
          <cell r="A429">
            <v>1488</v>
          </cell>
          <cell r="B429" t="str">
            <v>Kentallen industrielawaai</v>
          </cell>
          <cell r="C429" t="str">
            <v>KENTAL 428 : 40.12 Elektriciteitsdistributiebedr. Ptransformator 200 tot 1000 M</v>
          </cell>
          <cell r="D429">
            <v>100.30000305175781</v>
          </cell>
          <cell r="E429" t="str">
            <v>DGMR-programma IL</v>
          </cell>
        </row>
        <row r="430">
          <cell r="A430">
            <v>1489</v>
          </cell>
          <cell r="B430" t="str">
            <v>Kentallen industrielawaai</v>
          </cell>
          <cell r="C430" t="str">
            <v>KENTAL 429 : 40.12 Elektriciteitsdistributiebedr. Ptransformator &gt;= 1000 MVA</v>
          </cell>
          <cell r="D430">
            <v>105.40000152587891</v>
          </cell>
          <cell r="E430" t="str">
            <v>DGMR-programma IL</v>
          </cell>
        </row>
        <row r="431">
          <cell r="A431">
            <v>1490</v>
          </cell>
          <cell r="B431" t="str">
            <v>Kentallen industrielawaai</v>
          </cell>
          <cell r="C431" t="str">
            <v>KENTAL 430 : 40.2 Gascompressorstation P &lt; 100 MW</v>
          </cell>
          <cell r="D431">
            <v>100.30000305175781</v>
          </cell>
          <cell r="E431" t="str">
            <v>DGMR-programma IL</v>
          </cell>
        </row>
        <row r="432">
          <cell r="A432">
            <v>1491</v>
          </cell>
          <cell r="B432" t="str">
            <v>Kentallen industrielawaai</v>
          </cell>
          <cell r="C432" t="str">
            <v>KENTAL 431 : 40.2 Gascompressorstation P &gt;= 100 MW</v>
          </cell>
          <cell r="D432">
            <v>105.40000152587891</v>
          </cell>
          <cell r="E432" t="str">
            <v>DGMR-programma IL</v>
          </cell>
        </row>
        <row r="433">
          <cell r="A433">
            <v>1492</v>
          </cell>
          <cell r="B433" t="str">
            <v>Kentallen industrielawaai</v>
          </cell>
          <cell r="C433" t="str">
            <v>KENTAL 432 : 40.2 Gasdrukregel- en meetruimten, categorie B en C</v>
          </cell>
          <cell r="D433">
            <v>76.900001525878906</v>
          </cell>
          <cell r="E433" t="str">
            <v>DGMR-programma IL</v>
          </cell>
        </row>
        <row r="434">
          <cell r="A434">
            <v>1493</v>
          </cell>
          <cell r="B434" t="str">
            <v>Kentallen industrielawaai</v>
          </cell>
          <cell r="C434" t="str">
            <v>KENTAL 433 : 40.2 Gasontvang en -verdeelstations, categorie D</v>
          </cell>
          <cell r="D434">
            <v>87.400001525878906</v>
          </cell>
          <cell r="E434" t="str">
            <v>DGMR-programma IL</v>
          </cell>
        </row>
        <row r="435">
          <cell r="A435">
            <v>1494</v>
          </cell>
          <cell r="B435" t="str">
            <v>Kentallen industrielawaai</v>
          </cell>
          <cell r="C435" t="str">
            <v>KENTAL 434 : 40.31 Waterwinning-/bereidingbedrijven met chloorgas</v>
          </cell>
          <cell r="D435">
            <v>81.400001525878906</v>
          </cell>
          <cell r="E435" t="str">
            <v>DGMR-programma IL</v>
          </cell>
        </row>
        <row r="436">
          <cell r="A436">
            <v>1495</v>
          </cell>
          <cell r="B436" t="str">
            <v>Kentallen industrielawaai</v>
          </cell>
          <cell r="C436" t="str">
            <v>KENTAL 435 : 40.31 Waterwinning-/bereidingbedr.met chloorbleekloog, straling</v>
          </cell>
          <cell r="D436">
            <v>81.400001525878906</v>
          </cell>
          <cell r="E436" t="str">
            <v>DGMR-programma IL</v>
          </cell>
        </row>
        <row r="437">
          <cell r="A437">
            <v>1496</v>
          </cell>
          <cell r="B437" t="str">
            <v>Kentallen industrielawaai</v>
          </cell>
          <cell r="C437" t="str">
            <v>KENTAL 436 : 40.32 Waterdistributiebedrijven met pompvermogen &lt; 1 MW</v>
          </cell>
          <cell r="D437">
            <v>76.900001525878906</v>
          </cell>
          <cell r="E437" t="str">
            <v>DGMR-programma IL</v>
          </cell>
        </row>
        <row r="438">
          <cell r="A438">
            <v>1497</v>
          </cell>
          <cell r="B438" t="str">
            <v>Kentallen industrielawaai</v>
          </cell>
          <cell r="C438" t="str">
            <v>KENTAL 437 : 40.32 Waterdistributiebedrijven met pompvermogen 1 tot 15 MW</v>
          </cell>
          <cell r="D438">
            <v>87.400001525878906</v>
          </cell>
          <cell r="E438" t="str">
            <v>DGMR-programma IL</v>
          </cell>
        </row>
        <row r="439">
          <cell r="A439">
            <v>1498</v>
          </cell>
          <cell r="B439" t="str">
            <v>Kentallen industrielawaai</v>
          </cell>
          <cell r="C439" t="str">
            <v>KENTAL 438 : 40.32 Waterdistributiebedrijven met pompvermogen &gt;= 15 MW</v>
          </cell>
          <cell r="D439">
            <v>100.30000305175781</v>
          </cell>
          <cell r="E439" t="str">
            <v>DGMR-programma IL</v>
          </cell>
        </row>
        <row r="440">
          <cell r="A440">
            <v>1499</v>
          </cell>
          <cell r="B440" t="str">
            <v>Kentallen industrielawaai</v>
          </cell>
          <cell r="C440" t="str">
            <v>KENTAL 439 : 40.4 Warmtevoorzieningsbedrijf, stadsverwarming</v>
          </cell>
          <cell r="D440">
            <v>87.400001525878906</v>
          </cell>
          <cell r="E440" t="str">
            <v>DGMR-programma IL</v>
          </cell>
        </row>
        <row r="441">
          <cell r="A441">
            <v>1500</v>
          </cell>
          <cell r="B441" t="str">
            <v>Kentallen industrielawaai</v>
          </cell>
          <cell r="C441" t="str">
            <v>KENTAL 440 : 40.4 Warmtevoorzieningsbedrijf, blokverwarming</v>
          </cell>
          <cell r="D441">
            <v>76.900001525878906</v>
          </cell>
          <cell r="E441" t="str">
            <v>DGMR-programma IL</v>
          </cell>
        </row>
        <row r="442">
          <cell r="A442">
            <v>1501</v>
          </cell>
          <cell r="B442" t="str">
            <v>Kentallen industrielawaai</v>
          </cell>
          <cell r="C442" t="str">
            <v>KENTAL 441 : 51 Bouwbedrijven, algemeen</v>
          </cell>
          <cell r="D442">
            <v>91.400001525878906</v>
          </cell>
          <cell r="E442" t="str">
            <v>DGMR-programma IL</v>
          </cell>
        </row>
        <row r="443">
          <cell r="A443">
            <v>1502</v>
          </cell>
          <cell r="B443" t="str">
            <v>Kentallen industrielawaai</v>
          </cell>
          <cell r="C443" t="str">
            <v>KENTAL 442 : 51 Bouwbedrijven, impregneren, bitumeneren, verven</v>
          </cell>
          <cell r="D443">
            <v>91.400001525878906</v>
          </cell>
          <cell r="E443" t="str">
            <v>DGMR-programma IL</v>
          </cell>
        </row>
        <row r="444">
          <cell r="A444">
            <v>1503</v>
          </cell>
          <cell r="B444" t="str">
            <v>Kentallen industrielawaai</v>
          </cell>
          <cell r="C444" t="str">
            <v>KENTAL 443 : 51 Bouwbedrijven, ijzervlechten, steenbewerken</v>
          </cell>
          <cell r="D444">
            <v>97.400001525878906</v>
          </cell>
          <cell r="E444" t="str">
            <v>DGMR-programma IL</v>
          </cell>
        </row>
        <row r="445">
          <cell r="A445">
            <v>1504</v>
          </cell>
          <cell r="B445" t="str">
            <v>Kentallen industrielawaai</v>
          </cell>
          <cell r="C445" t="str">
            <v>KENTAL 444 : 52 Bouwinstallatiebedrijven</v>
          </cell>
          <cell r="D445">
            <v>86.900001525878906</v>
          </cell>
          <cell r="E445" t="str">
            <v>DGMR-programma IL</v>
          </cell>
        </row>
        <row r="446">
          <cell r="A446">
            <v>1505</v>
          </cell>
          <cell r="B446" t="str">
            <v>Kentallen industrielawaai</v>
          </cell>
          <cell r="C446" t="str">
            <v>KENTAL 445 : 61.11 Akkerbouwprodukten, algemeen assortiment</v>
          </cell>
          <cell r="D446">
            <v>86.900001525878906</v>
          </cell>
          <cell r="E446" t="str">
            <v>DGMR-programma IL</v>
          </cell>
        </row>
        <row r="447">
          <cell r="A447">
            <v>1506</v>
          </cell>
          <cell r="B447" t="str">
            <v>Kentallen industrielawaai</v>
          </cell>
          <cell r="C447" t="str">
            <v>KENTAL 446 : 61.12 Granen</v>
          </cell>
          <cell r="D447">
            <v>97.400001525878906</v>
          </cell>
          <cell r="E447" t="str">
            <v>DGMR-programma IL</v>
          </cell>
        </row>
        <row r="448">
          <cell r="A448">
            <v>1507</v>
          </cell>
          <cell r="B448" t="str">
            <v>Kentallen industrielawaai</v>
          </cell>
          <cell r="C448" t="str">
            <v>KENTAL 447 : 61.13 Zaaizaad en pootgoed</v>
          </cell>
          <cell r="D448">
            <v>91.400001525878906</v>
          </cell>
          <cell r="E448" t="str">
            <v>DGMR-programma IL</v>
          </cell>
        </row>
        <row r="449">
          <cell r="A449">
            <v>1508</v>
          </cell>
          <cell r="B449" t="str">
            <v>Kentallen industrielawaai</v>
          </cell>
          <cell r="C449" t="str">
            <v>KENTAL 448 : 61.14 Fijne zaden en peulvruchten</v>
          </cell>
          <cell r="D449">
            <v>86.900001525878906</v>
          </cell>
          <cell r="E449" t="str">
            <v>DGMR-programma IL</v>
          </cell>
        </row>
        <row r="450">
          <cell r="A450">
            <v>1509</v>
          </cell>
          <cell r="B450" t="str">
            <v>Kentallen industrielawaai</v>
          </cell>
          <cell r="C450" t="str">
            <v>KENTAL 449 : 61.15 Hooi en stro</v>
          </cell>
          <cell r="D450">
            <v>91.400001525878906</v>
          </cell>
          <cell r="E450" t="str">
            <v>DGMR-programma IL</v>
          </cell>
        </row>
        <row r="451">
          <cell r="A451">
            <v>1510</v>
          </cell>
          <cell r="B451" t="str">
            <v>Kentallen industrielawaai</v>
          </cell>
          <cell r="C451" t="str">
            <v>KENTAL 450 : 61.16 Meng-, kracht- en ruwvoeders</v>
          </cell>
          <cell r="D451">
            <v>91.400001525878906</v>
          </cell>
          <cell r="E451" t="str">
            <v>DGMR-programma IL</v>
          </cell>
        </row>
        <row r="452">
          <cell r="A452">
            <v>1511</v>
          </cell>
          <cell r="B452" t="str">
            <v>Kentallen industrielawaai</v>
          </cell>
          <cell r="C452" t="str">
            <v>KENTAL 451 : 61.17 Bloemen, planten en tuinbenodigdheden</v>
          </cell>
          <cell r="D452">
            <v>86.900001525878906</v>
          </cell>
          <cell r="E452" t="str">
            <v>DGMR-programma IL</v>
          </cell>
        </row>
        <row r="453">
          <cell r="A453">
            <v>1512</v>
          </cell>
          <cell r="B453" t="str">
            <v>Kentallen industrielawaai</v>
          </cell>
          <cell r="C453" t="str">
            <v>KENTAL 452 : 61.18 Meststoffen, kunstmest (niet explosief)</v>
          </cell>
          <cell r="D453">
            <v>86.900001525878906</v>
          </cell>
          <cell r="E453" t="str">
            <v>DGMR-programma IL</v>
          </cell>
        </row>
        <row r="454">
          <cell r="A454">
            <v>1513</v>
          </cell>
          <cell r="B454" t="str">
            <v>Kentallen industrielawaai</v>
          </cell>
          <cell r="C454" t="str">
            <v>KENTAL 453 : 61.18 Meststoffen, dierlijke mest, open opslag</v>
          </cell>
          <cell r="D454">
            <v>86.900001525878906</v>
          </cell>
          <cell r="E454" t="str">
            <v>DGMR-programma IL</v>
          </cell>
        </row>
        <row r="455">
          <cell r="A455">
            <v>1514</v>
          </cell>
          <cell r="B455" t="str">
            <v>Kentallen industrielawaai</v>
          </cell>
          <cell r="C455" t="str">
            <v>KENTAL 454 : 61.18 Meststoffen, dierlijke mest, gesloten opslag</v>
          </cell>
          <cell r="D455">
            <v>86.900001525878906</v>
          </cell>
          <cell r="E455" t="str">
            <v>DGMR-programma IL</v>
          </cell>
        </row>
        <row r="456">
          <cell r="A456">
            <v>1515</v>
          </cell>
          <cell r="B456" t="str">
            <v>Kentallen industrielawaai</v>
          </cell>
          <cell r="C456" t="str">
            <v>KENTAL 455 : 61.19 Akkerbouwprodukten n.e.g.</v>
          </cell>
          <cell r="D456">
            <v>86.900001525878906</v>
          </cell>
          <cell r="E456" t="str">
            <v>DGMR-programma IL</v>
          </cell>
        </row>
        <row r="457">
          <cell r="A457">
            <v>1516</v>
          </cell>
          <cell r="B457" t="str">
            <v>Kentallen industrielawaai</v>
          </cell>
          <cell r="C457" t="str">
            <v>KENTAL 456 : 61.21 Levend vee</v>
          </cell>
          <cell r="D457">
            <v>87.400001525878906</v>
          </cell>
          <cell r="E457" t="str">
            <v>DGMR-programma IL</v>
          </cell>
        </row>
        <row r="458">
          <cell r="A458">
            <v>1517</v>
          </cell>
          <cell r="B458" t="str">
            <v>Kentallen industrielawaai</v>
          </cell>
          <cell r="C458" t="str">
            <v>KENTAL 457 : 61.22 Wilde dieren, siervogels</v>
          </cell>
          <cell r="D458">
            <v>81.400001525878906</v>
          </cell>
          <cell r="E458" t="str">
            <v>DGMR-programma IL</v>
          </cell>
        </row>
        <row r="459">
          <cell r="A459">
            <v>1518</v>
          </cell>
          <cell r="B459" t="str">
            <v>Kentallen industrielawaai</v>
          </cell>
          <cell r="C459" t="str">
            <v>KENTAL 458 : 61.31 Textielgrondstoffen en halffabrikaten</v>
          </cell>
          <cell r="D459">
            <v>86.900001525878906</v>
          </cell>
          <cell r="E459" t="str">
            <v>DGMR-programma IL</v>
          </cell>
        </row>
        <row r="460">
          <cell r="A460">
            <v>1519</v>
          </cell>
          <cell r="B460" t="str">
            <v>Kentallen industrielawaai</v>
          </cell>
          <cell r="C460" t="str">
            <v>KENTAL 459 : 61.32 Huiden en vellen</v>
          </cell>
          <cell r="D460">
            <v>86.900001525878906</v>
          </cell>
          <cell r="E460" t="str">
            <v>DGMR-programma IL</v>
          </cell>
        </row>
        <row r="461">
          <cell r="A461">
            <v>1520</v>
          </cell>
          <cell r="B461" t="str">
            <v>Kentallen industrielawaai</v>
          </cell>
          <cell r="C461" t="str">
            <v>KENTAL 460 : 61.33 Leder en halffabrikaten</v>
          </cell>
          <cell r="D461">
            <v>86.900001525878906</v>
          </cell>
          <cell r="E461" t="str">
            <v>DGMR-programma IL</v>
          </cell>
        </row>
        <row r="462">
          <cell r="A462">
            <v>1521</v>
          </cell>
          <cell r="B462" t="str">
            <v>Kentallen industrielawaai</v>
          </cell>
          <cell r="C462" t="str">
            <v>KENTAL 461 : 61.34 Ruwe tabak</v>
          </cell>
          <cell r="D462">
            <v>86.900001525878906</v>
          </cell>
          <cell r="E462" t="str">
            <v>DGMR-programma IL</v>
          </cell>
        </row>
        <row r="463">
          <cell r="A463">
            <v>1522</v>
          </cell>
          <cell r="B463" t="str">
            <v>Kentallen industrielawaai</v>
          </cell>
          <cell r="C463" t="str">
            <v>KENTAL 462 : 61.39 Ruwe tropische produkten n.e.g</v>
          </cell>
          <cell r="D463">
            <v>86.900001525878906</v>
          </cell>
          <cell r="E463" t="str">
            <v>DGMR-programma IL</v>
          </cell>
        </row>
        <row r="464">
          <cell r="A464">
            <v>1523</v>
          </cell>
          <cell r="B464" t="str">
            <v>Kentallen industrielawaai</v>
          </cell>
          <cell r="C464" t="str">
            <v>KENTAL 463 : 61.41 Ertsen (incl.overslag) opslag opp. &lt; 2000 m2</v>
          </cell>
          <cell r="D464">
            <v>100.30000305175781</v>
          </cell>
          <cell r="E464" t="str">
            <v>DGMR-programma IL</v>
          </cell>
        </row>
        <row r="465">
          <cell r="A465">
            <v>1524</v>
          </cell>
          <cell r="B465" t="str">
            <v>Kentallen industrielawaai</v>
          </cell>
          <cell r="C465" t="str">
            <v>KENTAL 464 : 61.41 Etrsen (incl.overslag) opslag opp. &gt;= 2000 m2</v>
          </cell>
          <cell r="D465">
            <v>111.90000152587891</v>
          </cell>
          <cell r="E465" t="str">
            <v>DGMR-programma IL</v>
          </cell>
        </row>
        <row r="466">
          <cell r="A466">
            <v>1525</v>
          </cell>
          <cell r="B466" t="str">
            <v>Kentallen industrielawaai</v>
          </cell>
          <cell r="C466" t="str">
            <v>KENTAL 465 : 61.42 IJzer, staal- en halffabrikaten</v>
          </cell>
          <cell r="D466">
            <v>105.90000152587891</v>
          </cell>
          <cell r="E466" t="str">
            <v>DGMR-programma IL</v>
          </cell>
        </row>
        <row r="467">
          <cell r="A467">
            <v>1526</v>
          </cell>
          <cell r="B467" t="str">
            <v>Kentallen industrielawaai</v>
          </cell>
          <cell r="C467" t="str">
            <v>KENTAL 466 : 61.43 Non-ferro metalen en - halffabriakten</v>
          </cell>
          <cell r="D467">
            <v>97.400001525878906</v>
          </cell>
          <cell r="E467" t="str">
            <v>DGMR-programma IL</v>
          </cell>
        </row>
        <row r="468">
          <cell r="A468">
            <v>1527</v>
          </cell>
          <cell r="B468" t="str">
            <v>Kentallen industrielawaai</v>
          </cell>
          <cell r="C468" t="str">
            <v>KENTAL 467 : 61.44 Minerale olieprodukten (excl.brandstoffen)</v>
          </cell>
          <cell r="D468">
            <v>91.400001525878906</v>
          </cell>
          <cell r="E468" t="str">
            <v>DGMR-programma IL</v>
          </cell>
        </row>
        <row r="469">
          <cell r="A469">
            <v>1528</v>
          </cell>
          <cell r="B469" t="str">
            <v>Kentallen industrielawaai</v>
          </cell>
          <cell r="C469" t="str">
            <v>KENTAL 468 : 61.45 Vaste, vloeibare en gasvormige brandstoffen (alg.assort.)</v>
          </cell>
          <cell r="D469">
            <v>91.400001525878906</v>
          </cell>
          <cell r="E469" t="str">
            <v>DGMR-programma IL</v>
          </cell>
        </row>
        <row r="470">
          <cell r="A470">
            <v>1529</v>
          </cell>
          <cell r="B470" t="str">
            <v>Kentallen industrielawaai</v>
          </cell>
          <cell r="C470" t="str">
            <v>KENTAL 469 : 61.46 Vaste brandstoffen klein, lokaal verzorgingsgebied</v>
          </cell>
          <cell r="D470">
            <v>91.400001525878906</v>
          </cell>
          <cell r="E470" t="str">
            <v>DGMR-programma IL</v>
          </cell>
        </row>
        <row r="471">
          <cell r="A471">
            <v>1530</v>
          </cell>
          <cell r="B471" t="str">
            <v>Kentallen industrielawaai</v>
          </cell>
          <cell r="C471" t="str">
            <v>KENTAL 470 : 61.46 Vaste brandstoffen kolenterminal (opslagopp. &gt;= 2000m2)</v>
          </cell>
          <cell r="D471">
            <v>105.40000152587891</v>
          </cell>
          <cell r="E471" t="str">
            <v>DGMR-programma IL</v>
          </cell>
        </row>
        <row r="472">
          <cell r="A472">
            <v>1531</v>
          </cell>
          <cell r="B472" t="str">
            <v>Kentallen industrielawaai</v>
          </cell>
          <cell r="C472" t="str">
            <v>KENTAL 471 : 61.47 Vloeibare brandstoffen, vloeistoffen o.c. &lt; 100000 m3</v>
          </cell>
          <cell r="D472">
            <v>91.400001525878906</v>
          </cell>
          <cell r="E472" t="str">
            <v>DGMR-programma IL</v>
          </cell>
        </row>
        <row r="473">
          <cell r="A473">
            <v>1532</v>
          </cell>
          <cell r="B473" t="str">
            <v>Kentallen industrielawaai</v>
          </cell>
          <cell r="C473" t="str">
            <v>KENTAL 472 : 61.47 Vloeibare brandstoffen, vloeistoffen o.c. &gt;= 100000 m3</v>
          </cell>
          <cell r="D473">
            <v>91.400001525878906</v>
          </cell>
          <cell r="E473" t="str">
            <v>DGMR-programma IL</v>
          </cell>
        </row>
        <row r="474">
          <cell r="A474">
            <v>1533</v>
          </cell>
          <cell r="B474" t="str">
            <v>Kentallen industrielawaai</v>
          </cell>
          <cell r="C474" t="str">
            <v>KENTAL 473 : 61.47 Vloeibare brandstoffen, tot vloeistof verdichte gassen</v>
          </cell>
          <cell r="D474">
            <v>91.400001525878906</v>
          </cell>
          <cell r="E474" t="str">
            <v>DGMR-programma IL</v>
          </cell>
        </row>
        <row r="475">
          <cell r="A475">
            <v>1534</v>
          </cell>
          <cell r="B475" t="str">
            <v>Kentallen industrielawaai</v>
          </cell>
          <cell r="C475" t="str">
            <v>KENTAL 474 : 61.51 Chemische grondstoffen en chemicalien voor ind.opslag</v>
          </cell>
          <cell r="D475">
            <v>86.900001525878906</v>
          </cell>
          <cell r="E475" t="str">
            <v>DGMR-programma IL</v>
          </cell>
        </row>
        <row r="476">
          <cell r="A476">
            <v>1535</v>
          </cell>
          <cell r="B476" t="str">
            <v>Kentallen industrielawaai</v>
          </cell>
          <cell r="C476" t="str">
            <v>KENTAL 475 : 61.52 Bestrijdingsmiddelen</v>
          </cell>
          <cell r="D476">
            <v>86.900001525878906</v>
          </cell>
          <cell r="E476" t="str">
            <v>DGMR-programma IL</v>
          </cell>
        </row>
        <row r="477">
          <cell r="A477">
            <v>1536</v>
          </cell>
          <cell r="B477" t="str">
            <v>Kentallen industrielawaai</v>
          </cell>
          <cell r="C477" t="str">
            <v>KENTAL 476 : 61.53 Olien, vetten en oliehoudende grondstoffen</v>
          </cell>
          <cell r="D477">
            <v>86.900001525878906</v>
          </cell>
          <cell r="E477" t="str">
            <v>DGMR-programma IL</v>
          </cell>
        </row>
        <row r="478">
          <cell r="A478">
            <v>1537</v>
          </cell>
          <cell r="B478" t="str">
            <v>Kentallen industrielawaai</v>
          </cell>
          <cell r="C478" t="str">
            <v>KENTAL 477 : 61.54 Rubber</v>
          </cell>
          <cell r="D478">
            <v>91.400001525878906</v>
          </cell>
          <cell r="E478" t="str">
            <v>DGMR-programma IL</v>
          </cell>
        </row>
        <row r="479">
          <cell r="A479">
            <v>1538</v>
          </cell>
          <cell r="B479" t="str">
            <v>Kentallen industrielawaai</v>
          </cell>
          <cell r="C479" t="str">
            <v>KENTAL 478 : 61.6 Hout, vlakglas, sanitair en bouwmaterialen</v>
          </cell>
          <cell r="D479">
            <v>97.400001525878906</v>
          </cell>
          <cell r="E479" t="str">
            <v>DGMR-programma IL</v>
          </cell>
        </row>
        <row r="480">
          <cell r="A480">
            <v>1539</v>
          </cell>
          <cell r="B480" t="str">
            <v>Kentallen industrielawaai</v>
          </cell>
          <cell r="C480" t="str">
            <v>KENTAL 479 : 61.66 Zand en frind</v>
          </cell>
          <cell r="D480">
            <v>91.400001525878906</v>
          </cell>
          <cell r="E480" t="str">
            <v>DGMR-programma IL</v>
          </cell>
        </row>
        <row r="481">
          <cell r="A481">
            <v>1540</v>
          </cell>
          <cell r="B481" t="str">
            <v>Kentallen industrielawaai</v>
          </cell>
          <cell r="C481" t="str">
            <v>KENTAL 480 : 61.69 Bouwmaterialen n.e.g.</v>
          </cell>
          <cell r="D481">
            <v>86.900001525878906</v>
          </cell>
          <cell r="E481" t="str">
            <v>DGMR-programma IL</v>
          </cell>
        </row>
        <row r="482">
          <cell r="A482">
            <v>1541</v>
          </cell>
          <cell r="B482" t="str">
            <v>Kentallen industrielawaai</v>
          </cell>
          <cell r="C482" t="str">
            <v>KENTAL 481 : 61.7 Machines, apparaten etc.</v>
          </cell>
          <cell r="D482">
            <v>86.900001525878906</v>
          </cell>
          <cell r="E482" t="str">
            <v>DGMR-programma IL</v>
          </cell>
        </row>
        <row r="483">
          <cell r="A483">
            <v>1542</v>
          </cell>
          <cell r="B483" t="str">
            <v>Kentallen industrielawaai</v>
          </cell>
          <cell r="C483" t="str">
            <v>KENTAL 482 : 61.91 Verpakkingsmaterialen</v>
          </cell>
          <cell r="D483">
            <v>86.900001525878906</v>
          </cell>
          <cell r="E483" t="str">
            <v>DGMR-programma IL</v>
          </cell>
        </row>
        <row r="484">
          <cell r="A484">
            <v>1543</v>
          </cell>
          <cell r="B484" t="str">
            <v>Kentallen industrielawaai</v>
          </cell>
          <cell r="C484" t="str">
            <v>KENTAL 483 : 61.92 Scheepsbenodigdheden</v>
          </cell>
          <cell r="D484">
            <v>86.900001525878906</v>
          </cell>
          <cell r="E484" t="str">
            <v>DGMR-programma IL</v>
          </cell>
        </row>
        <row r="485">
          <cell r="A485">
            <v>1544</v>
          </cell>
          <cell r="B485" t="str">
            <v>Kentallen industrielawaai</v>
          </cell>
          <cell r="C485" t="str">
            <v>KENTAL 484 : 61.99 Vakbenodigdheden e.d.</v>
          </cell>
          <cell r="D485">
            <v>86.900001525878906</v>
          </cell>
          <cell r="E485" t="str">
            <v>DGMR-programma IL</v>
          </cell>
        </row>
        <row r="486">
          <cell r="A486">
            <v>1545</v>
          </cell>
          <cell r="B486" t="str">
            <v>Kentallen industrielawaai</v>
          </cell>
          <cell r="C486" t="str">
            <v>KENTAL 485 : 62.1 Meubelen, antiquiteiten</v>
          </cell>
          <cell r="D486">
            <v>86.900001525878906</v>
          </cell>
          <cell r="E486" t="str">
            <v>DGMR-programma IL</v>
          </cell>
        </row>
        <row r="487">
          <cell r="A487">
            <v>1546</v>
          </cell>
          <cell r="B487" t="str">
            <v>Kentallen industrielawaai</v>
          </cell>
          <cell r="C487" t="str">
            <v>KENTAL 486 : 62.2 Huishoudelijke artikelen, ijzerwaren, autoaccesoires</v>
          </cell>
          <cell r="D487">
            <v>86.900001525878906</v>
          </cell>
          <cell r="E487" t="str">
            <v>DGMR-programma IL</v>
          </cell>
        </row>
        <row r="488">
          <cell r="A488">
            <v>1547</v>
          </cell>
          <cell r="B488" t="str">
            <v>Kentallen industrielawaai</v>
          </cell>
          <cell r="C488" t="str">
            <v>KENTAL 487 : 62.27 Verf en behang</v>
          </cell>
          <cell r="D488">
            <v>86.900001525878906</v>
          </cell>
          <cell r="E488" t="str">
            <v>DGMR-programma IL</v>
          </cell>
        </row>
        <row r="489">
          <cell r="A489">
            <v>1548</v>
          </cell>
          <cell r="B489" t="str">
            <v>Kentallen industrielawaai</v>
          </cell>
          <cell r="C489" t="str">
            <v>KENTAL 488 : 62.3 Textielwaren, schoeisel</v>
          </cell>
          <cell r="D489">
            <v>86.900001525878906</v>
          </cell>
          <cell r="E489" t="str">
            <v>DGMR-programma IL</v>
          </cell>
        </row>
        <row r="490">
          <cell r="A490">
            <v>1549</v>
          </cell>
          <cell r="B490" t="str">
            <v>Kentallen industrielawaai</v>
          </cell>
          <cell r="C490" t="str">
            <v>KENTAL 489 : 62.4 Plantaardige voedings- en genotsmiddelen</v>
          </cell>
          <cell r="D490">
            <v>81.400001525878906</v>
          </cell>
          <cell r="E490" t="str">
            <v>DGMR-programma IL</v>
          </cell>
        </row>
        <row r="491">
          <cell r="A491">
            <v>1550</v>
          </cell>
          <cell r="B491" t="str">
            <v>Kentallen industrielawaai</v>
          </cell>
          <cell r="C491" t="str">
            <v>KENTAL 490 : 62.5 Dierlijke voedingsmiddelen</v>
          </cell>
          <cell r="D491">
            <v>81.400001525878906</v>
          </cell>
          <cell r="E491" t="str">
            <v>DGMR-programma IL</v>
          </cell>
        </row>
        <row r="492">
          <cell r="A492">
            <v>1551</v>
          </cell>
          <cell r="B492" t="str">
            <v>Kentallen industrielawaai</v>
          </cell>
          <cell r="C492" t="str">
            <v>KENTAL 491 : 62.6 Farmaceutische, medische, kosmetische art. en reinig.midd.</v>
          </cell>
          <cell r="D492">
            <v>86.900001525878906</v>
          </cell>
          <cell r="E492" t="str">
            <v>DGMR-programma IL</v>
          </cell>
        </row>
        <row r="493">
          <cell r="A493">
            <v>1552</v>
          </cell>
          <cell r="B493" t="str">
            <v>Kentallen industrielawaai</v>
          </cell>
          <cell r="C493" t="str">
            <v>KENTAL 492 : 62.7 Papier, boeken en kantoorbehoeften</v>
          </cell>
          <cell r="D493">
            <v>86.900001525878906</v>
          </cell>
          <cell r="E493" t="str">
            <v>DGMR-programma IL</v>
          </cell>
        </row>
        <row r="494">
          <cell r="A494">
            <v>1553</v>
          </cell>
          <cell r="B494" t="str">
            <v>Kentallen industrielawaai</v>
          </cell>
          <cell r="C494" t="str">
            <v>KENTAL 493 : 62.8 Optische,fotografische,sport- artikelen (zonder vuurwerk)</v>
          </cell>
          <cell r="D494">
            <v>86.900001525878906</v>
          </cell>
          <cell r="E494" t="str">
            <v>DGMR-programma IL</v>
          </cell>
        </row>
        <row r="495">
          <cell r="A495">
            <v>1554</v>
          </cell>
          <cell r="B495" t="str">
            <v>Kentallen industrielawaai</v>
          </cell>
          <cell r="C495" t="str">
            <v>KENTAL 494 : 62.8 Optische,fotografische,sportartikelen met vuurwerk of muniti</v>
          </cell>
          <cell r="D495">
            <v>86.900001525878906</v>
          </cell>
          <cell r="E495" t="str">
            <v>DGMR-programma IL</v>
          </cell>
        </row>
        <row r="496">
          <cell r="A496">
            <v>1555</v>
          </cell>
          <cell r="B496" t="str">
            <v>Kentallen industrielawaai</v>
          </cell>
          <cell r="C496" t="str">
            <v>KENTAL 495 : 629192 Schroot, algemeen</v>
          </cell>
          <cell r="D496">
            <v>97.400001525878906</v>
          </cell>
          <cell r="E496" t="str">
            <v>DGMR-programma IL</v>
          </cell>
        </row>
        <row r="497">
          <cell r="A497">
            <v>1556</v>
          </cell>
          <cell r="B497" t="str">
            <v>Kentallen industrielawaai</v>
          </cell>
          <cell r="C497" t="str">
            <v>KENTAL 496 : 629192 Schroot met shredders, persen</v>
          </cell>
          <cell r="D497">
            <v>115.40000152587891</v>
          </cell>
          <cell r="E497" t="str">
            <v>DGMR-programma IL</v>
          </cell>
        </row>
        <row r="498">
          <cell r="A498">
            <v>1557</v>
          </cell>
          <cell r="B498" t="str">
            <v>Kentallen industrielawaai</v>
          </cell>
          <cell r="C498" t="str">
            <v>KENTAL 497 : 629192 Schroot, autosloperij</v>
          </cell>
          <cell r="D498">
            <v>91.400001525878906</v>
          </cell>
          <cell r="E498" t="str">
            <v>DGMR-programma IL</v>
          </cell>
        </row>
        <row r="499">
          <cell r="A499">
            <v>1558</v>
          </cell>
          <cell r="B499" t="str">
            <v>Kentallen industrielawaai</v>
          </cell>
          <cell r="C499" t="str">
            <v>KENTAL 498 : 62.93 Oude materialen/afvalstoffen, oud papier,lompen,rubber</v>
          </cell>
          <cell r="D499">
            <v>86.900001525878906</v>
          </cell>
          <cell r="E499" t="str">
            <v>DGMR-programma IL</v>
          </cell>
        </row>
        <row r="500">
          <cell r="A500">
            <v>1559</v>
          </cell>
          <cell r="B500" t="str">
            <v>Kentallen industrielawaai</v>
          </cell>
          <cell r="C500" t="str">
            <v>KENTAL 499 : 62.93 Oude materialen/afvalstoffen, dierlijk afval</v>
          </cell>
          <cell r="D500">
            <v>86.900001525878906</v>
          </cell>
          <cell r="E500" t="str">
            <v>DGMR-programma IL</v>
          </cell>
        </row>
        <row r="501">
          <cell r="A501">
            <v>1560</v>
          </cell>
          <cell r="B501" t="str">
            <v>Kentallen industrielawaai</v>
          </cell>
          <cell r="C501" t="str">
            <v>KENTAL 500 : 62.93 Oude materialen/afvalstoffen, puin,glas en hout</v>
          </cell>
          <cell r="D501">
            <v>97.400001525878906</v>
          </cell>
          <cell r="E501" t="str">
            <v>DGMR-programma IL</v>
          </cell>
        </row>
        <row r="502">
          <cell r="A502">
            <v>1561</v>
          </cell>
          <cell r="B502" t="str">
            <v>Kentallen industrielawaai</v>
          </cell>
          <cell r="C502" t="str">
            <v>KENTAL 501 : 63 Tussenpersonen in de groothandel (kantoren)</v>
          </cell>
          <cell r="D502">
            <v>77.400001525878906</v>
          </cell>
          <cell r="E502" t="str">
            <v>DGMR-programma IL</v>
          </cell>
        </row>
        <row r="503">
          <cell r="A503">
            <v>1562</v>
          </cell>
          <cell r="B503" t="str">
            <v>Kentallen industrielawaai</v>
          </cell>
          <cell r="C503" t="str">
            <v>KENTAL 502 : 65 Detailhandel, buurtverzorgend, voor zover n.e.g.</v>
          </cell>
          <cell r="D503">
            <v>77.400001525878906</v>
          </cell>
          <cell r="E503" t="str">
            <v>DGMR-programma IL</v>
          </cell>
        </row>
        <row r="504">
          <cell r="A504">
            <v>1563</v>
          </cell>
          <cell r="B504" t="str">
            <v>Kentallen industrielawaai</v>
          </cell>
          <cell r="C504" t="str">
            <v>KENTAL 503 : 65.12 Vis, met bakken</v>
          </cell>
          <cell r="D504">
            <v>77.400001525878906</v>
          </cell>
          <cell r="E504" t="str">
            <v>DGMR-programma IL</v>
          </cell>
        </row>
        <row r="505">
          <cell r="A505">
            <v>1564</v>
          </cell>
          <cell r="B505" t="str">
            <v>Kentallen industrielawaai</v>
          </cell>
          <cell r="C505" t="str">
            <v>KENTAL 504 : 65.13 Vlees, met roken, koken of smelten</v>
          </cell>
          <cell r="D505">
            <v>77.400001525878906</v>
          </cell>
          <cell r="E505" t="str">
            <v>DGMR-programma IL</v>
          </cell>
        </row>
        <row r="506">
          <cell r="A506">
            <v>1565</v>
          </cell>
          <cell r="B506" t="str">
            <v>Kentallen industrielawaai</v>
          </cell>
          <cell r="C506" t="str">
            <v>KENTAL 505 : 65.22 Brood en banket, met bakken voor eigen winkelbedrijf</v>
          </cell>
          <cell r="D506">
            <v>76.900001525878906</v>
          </cell>
          <cell r="E506" t="str">
            <v>DGMR-programma IL</v>
          </cell>
        </row>
        <row r="507">
          <cell r="A507">
            <v>1566</v>
          </cell>
          <cell r="B507" t="str">
            <v>Kentallen industrielawaai</v>
          </cell>
          <cell r="C507" t="str">
            <v>KENTAL 506 : 65.28 Supermarkten, verkoopopp. &lt; 250 m2</v>
          </cell>
          <cell r="D507">
            <v>77.400001525878906</v>
          </cell>
          <cell r="E507" t="str">
            <v>DGMR-programma IL</v>
          </cell>
        </row>
        <row r="508">
          <cell r="A508">
            <v>1567</v>
          </cell>
          <cell r="B508" t="str">
            <v>Kentallen industrielawaai</v>
          </cell>
          <cell r="C508" t="str">
            <v>KENTAL 507 : 65.28 Supermarkten, verkoopopp. &gt;= 250 m2</v>
          </cell>
          <cell r="D508">
            <v>86.900001525878906</v>
          </cell>
          <cell r="E508" t="str">
            <v>DGMR-programma IL</v>
          </cell>
        </row>
        <row r="509">
          <cell r="A509">
            <v>1568</v>
          </cell>
          <cell r="B509" t="str">
            <v>Kentallen industrielawaai</v>
          </cell>
          <cell r="C509" t="str">
            <v>KENTAL 508 : 65.92 Antiek, indien met werkplaats (logen)</v>
          </cell>
          <cell r="D509">
            <v>77.400001525878906</v>
          </cell>
          <cell r="E509" t="str">
            <v>DGMR-programma IL</v>
          </cell>
        </row>
        <row r="510">
          <cell r="A510">
            <v>1569</v>
          </cell>
          <cell r="B510" t="str">
            <v>Kentallen industrielawaai</v>
          </cell>
          <cell r="C510" t="str">
            <v>KENTAL 509 : 66.15 Bouwmaterialen, verf(waren)</v>
          </cell>
          <cell r="D510">
            <v>77.400001525878906</v>
          </cell>
          <cell r="E510" t="str">
            <v>DGMR-programma IL</v>
          </cell>
        </row>
        <row r="511">
          <cell r="A511">
            <v>1570</v>
          </cell>
          <cell r="B511" t="str">
            <v>Kentallen industrielawaai</v>
          </cell>
          <cell r="C511" t="str">
            <v>KENTAL 510 : 66.15 Bouwmaterialen, doe het zelf</v>
          </cell>
          <cell r="D511">
            <v>86.900001525878906</v>
          </cell>
          <cell r="E511" t="str">
            <v>DGMR-programma IL</v>
          </cell>
        </row>
        <row r="512">
          <cell r="A512">
            <v>1571</v>
          </cell>
          <cell r="B512" t="str">
            <v>Kentallen industrielawaai</v>
          </cell>
          <cell r="C512" t="str">
            <v>KENTAL 511 : 66.2 Personenauto's, fietsen, motorfietsen e.d.</v>
          </cell>
          <cell r="D512">
            <v>77.400001525878906</v>
          </cell>
          <cell r="E512" t="str">
            <v>DGMR-programma IL</v>
          </cell>
        </row>
        <row r="513">
          <cell r="A513">
            <v>1572</v>
          </cell>
          <cell r="B513" t="str">
            <v>Kentallen industrielawaai</v>
          </cell>
          <cell r="C513" t="str">
            <v>KENTAL 512 : 66.31 Benzine-service-stations, zonder LPG</v>
          </cell>
          <cell r="D513">
            <v>86.900001525878906</v>
          </cell>
          <cell r="E513" t="str">
            <v>DGMR-programma IL</v>
          </cell>
        </row>
        <row r="514">
          <cell r="A514">
            <v>1573</v>
          </cell>
          <cell r="B514" t="str">
            <v>Kentallen industrielawaai</v>
          </cell>
          <cell r="C514" t="str">
            <v>KENTAL 513 : 66.31 Benzine-service-stations, met LPG</v>
          </cell>
          <cell r="D514">
            <v>86.900001525878906</v>
          </cell>
          <cell r="E514" t="str">
            <v>DGMR-programma IL</v>
          </cell>
        </row>
        <row r="515">
          <cell r="A515">
            <v>1574</v>
          </cell>
          <cell r="B515" t="str">
            <v>Kentallen industrielawaai</v>
          </cell>
          <cell r="C515" t="str">
            <v>KENTAL 514 : 66.71 Huisbrandstoffen</v>
          </cell>
          <cell r="D515">
            <v>77.400001525878906</v>
          </cell>
          <cell r="E515" t="str">
            <v>DGMR-programma IL</v>
          </cell>
        </row>
        <row r="516">
          <cell r="A516">
            <v>1575</v>
          </cell>
          <cell r="B516" t="str">
            <v>Kentallen industrielawaai</v>
          </cell>
          <cell r="C516" t="str">
            <v>KENTAL 515 : 66.91 Warenhuizen</v>
          </cell>
          <cell r="D516">
            <v>86.900001525878906</v>
          </cell>
          <cell r="E516" t="str">
            <v>DGMR-programma IL</v>
          </cell>
        </row>
        <row r="517">
          <cell r="A517">
            <v>1576</v>
          </cell>
          <cell r="B517" t="str">
            <v>Kentallen industrielawaai</v>
          </cell>
          <cell r="C517" t="str">
            <v>KENTAL 516 : 67.11 Restaurants</v>
          </cell>
          <cell r="D517">
            <v>67.400001525878906</v>
          </cell>
          <cell r="E517" t="str">
            <v>DGMR-programma IL</v>
          </cell>
        </row>
        <row r="518">
          <cell r="A518">
            <v>1577</v>
          </cell>
          <cell r="B518" t="str">
            <v>Kentallen industrielawaai</v>
          </cell>
          <cell r="C518" t="str">
            <v>KENTAL 517 : 67.12 Cafetaria's, snackbars, viskramen</v>
          </cell>
          <cell r="D518">
            <v>76.900001525878906</v>
          </cell>
          <cell r="E518" t="str">
            <v>DGMR-programma IL</v>
          </cell>
        </row>
        <row r="519">
          <cell r="A519">
            <v>1578</v>
          </cell>
          <cell r="B519" t="str">
            <v>Kentallen industrielawaai</v>
          </cell>
          <cell r="C519" t="str">
            <v>KENTAL 518 : 67.13 Dineruitzendingsbedrijven</v>
          </cell>
          <cell r="D519">
            <v>67.400001525878906</v>
          </cell>
          <cell r="E519" t="str">
            <v>DGMR-programma IL</v>
          </cell>
        </row>
        <row r="520">
          <cell r="A520">
            <v>1579</v>
          </cell>
          <cell r="B520" t="str">
            <v>Kentallen industrielawaai</v>
          </cell>
          <cell r="C520" t="str">
            <v>KENTAL 519 : 67.21 Cafes, bars</v>
          </cell>
          <cell r="D520">
            <v>76.900001525878906</v>
          </cell>
          <cell r="E520" t="str">
            <v>DGMR-programma IL</v>
          </cell>
        </row>
        <row r="521">
          <cell r="A521">
            <v>1580</v>
          </cell>
          <cell r="B521" t="str">
            <v>Kentallen industrielawaai</v>
          </cell>
          <cell r="C521" t="str">
            <v>KENTAL 520 : 67.22 IJssalons</v>
          </cell>
          <cell r="D521">
            <v>67.400001525878906</v>
          </cell>
          <cell r="E521" t="str">
            <v>DGMR-programma IL</v>
          </cell>
        </row>
        <row r="522">
          <cell r="A522">
            <v>1581</v>
          </cell>
          <cell r="B522" t="str">
            <v>Kentallen industrielawaai</v>
          </cell>
          <cell r="C522" t="str">
            <v>KENTAL 521 : 67.23 Nachtclubs, bar-dancings e.d.</v>
          </cell>
          <cell r="D522">
            <v>81.400001525878906</v>
          </cell>
          <cell r="E522" t="str">
            <v>DGMR-programma IL</v>
          </cell>
        </row>
        <row r="523">
          <cell r="A523">
            <v>1582</v>
          </cell>
          <cell r="B523" t="str">
            <v>Kentallen industrielawaai</v>
          </cell>
          <cell r="C523" t="str">
            <v>KENTAL 522 : 67.3 Besloten consumptieinrichtingen (kantines)</v>
          </cell>
          <cell r="D523">
            <v>67.400001525878906</v>
          </cell>
          <cell r="E523" t="str">
            <v>DGMR-programma IL</v>
          </cell>
        </row>
        <row r="524">
          <cell r="A524">
            <v>1583</v>
          </cell>
          <cell r="B524" t="str">
            <v>Kentallen industrielawaai</v>
          </cell>
          <cell r="C524" t="str">
            <v>KENTAL 523 : 67.4 Hotels en pensions met maaltijd</v>
          </cell>
          <cell r="D524">
            <v>67.400001525878906</v>
          </cell>
          <cell r="E524" t="str">
            <v>DGMR-programma IL</v>
          </cell>
        </row>
        <row r="525">
          <cell r="A525">
            <v>1584</v>
          </cell>
          <cell r="B525" t="str">
            <v>Kentallen industrielawaai</v>
          </cell>
          <cell r="C525" t="str">
            <v>KENTAL 524 : 67.5 Vakantiecentra, logiesverstrekkende bedrijven</v>
          </cell>
          <cell r="D525">
            <v>76.900001525878906</v>
          </cell>
          <cell r="E525" t="str">
            <v>DGMR-programma IL</v>
          </cell>
        </row>
        <row r="526">
          <cell r="A526">
            <v>1585</v>
          </cell>
          <cell r="B526" t="str">
            <v>Kentallen industrielawaai</v>
          </cell>
          <cell r="C526" t="str">
            <v>KENTAL 525 : 68.1 Schoen- e.a. lederwarenbedrijven</v>
          </cell>
          <cell r="D526">
            <v>77.400001525878906</v>
          </cell>
          <cell r="E526" t="str">
            <v>DGMR-programma IL</v>
          </cell>
        </row>
        <row r="527">
          <cell r="A527">
            <v>1586</v>
          </cell>
          <cell r="B527" t="str">
            <v>Kentallen industrielawaai</v>
          </cell>
          <cell r="C527" t="str">
            <v>KENTAL 526 : 68.21 Autoreparatiebedr.(excl.plaatwek, spuiten, tectyleren)</v>
          </cell>
          <cell r="D527">
            <v>86.900001525878906</v>
          </cell>
          <cell r="E527" t="str">
            <v>DGMR-programma IL</v>
          </cell>
        </row>
        <row r="528">
          <cell r="A528">
            <v>1587</v>
          </cell>
          <cell r="B528" t="str">
            <v>Kentallen industrielawaai</v>
          </cell>
          <cell r="C528" t="str">
            <v>KENTAL 527 : 68.22 Autoplaatwerkerijen</v>
          </cell>
          <cell r="D528">
            <v>97.400001525878906</v>
          </cell>
          <cell r="E528" t="str">
            <v>DGMR-programma IL</v>
          </cell>
        </row>
        <row r="529">
          <cell r="A529">
            <v>1588</v>
          </cell>
          <cell r="B529" t="str">
            <v>Kentallen industrielawaai</v>
          </cell>
          <cell r="C529" t="str">
            <v>KENTAL 528 : 68.23 Autospuitinrichtingen</v>
          </cell>
          <cell r="D529">
            <v>91.400001525878906</v>
          </cell>
          <cell r="E529" t="str">
            <v>DGMR-programma IL</v>
          </cell>
        </row>
        <row r="530">
          <cell r="A530">
            <v>1589</v>
          </cell>
          <cell r="B530" t="str">
            <v>Kentallen industrielawaai</v>
          </cell>
          <cell r="C530" t="str">
            <v>KENTAL 529 : 68.24 Autobeklederijen</v>
          </cell>
          <cell r="D530">
            <v>77.400001525878906</v>
          </cell>
          <cell r="E530" t="str">
            <v>DGMR-programma IL</v>
          </cell>
        </row>
        <row r="531">
          <cell r="A531">
            <v>1590</v>
          </cell>
          <cell r="B531" t="str">
            <v>Kentallen industrielawaai</v>
          </cell>
          <cell r="C531" t="str">
            <v>KENTAL 530 : 68.29 Autoreparatiebedrijven zonder tectyleerderij</v>
          </cell>
          <cell r="D531">
            <v>86.900001525878906</v>
          </cell>
          <cell r="E531" t="str">
            <v>DGMR-programma IL</v>
          </cell>
        </row>
        <row r="532">
          <cell r="A532">
            <v>1591</v>
          </cell>
          <cell r="B532" t="str">
            <v>Kentallen industrielawaai</v>
          </cell>
          <cell r="C532" t="str">
            <v>KENTAL 531 : 68.29 Autoreparatiebedrijven met tectyleerderij</v>
          </cell>
          <cell r="D532">
            <v>86.900001525878906</v>
          </cell>
          <cell r="E532" t="str">
            <v>DGMR-programma IL</v>
          </cell>
        </row>
        <row r="533">
          <cell r="A533">
            <v>1592</v>
          </cell>
          <cell r="B533" t="str">
            <v>Kentallen industrielawaai</v>
          </cell>
          <cell r="C533" t="str">
            <v>KENTAL 532 : 68.3 Fietser-, brom- en motorfietsenreparatiebedrijven</v>
          </cell>
          <cell r="D533">
            <v>86.900001525878906</v>
          </cell>
          <cell r="E533" t="str">
            <v>DGMR-programma IL</v>
          </cell>
        </row>
        <row r="534">
          <cell r="A534">
            <v>1593</v>
          </cell>
          <cell r="B534" t="str">
            <v>Kentallen industrielawaai</v>
          </cell>
          <cell r="C534" t="str">
            <v>KENTAL 533 : 68.5 Goud- en zilversmederijen (reparatiebedrijven)</v>
          </cell>
          <cell r="D534">
            <v>77.400001525878906</v>
          </cell>
          <cell r="E534" t="str">
            <v>DGMR-programma IL</v>
          </cell>
        </row>
        <row r="535">
          <cell r="A535">
            <v>1594</v>
          </cell>
          <cell r="B535" t="str">
            <v>Kentallen industrielawaai</v>
          </cell>
          <cell r="C535" t="str">
            <v>KENTAL 534 : 68.6 Reparatiebedrijven voor elektr. gebruiksgoederen</v>
          </cell>
          <cell r="D535">
            <v>77.400001525878906</v>
          </cell>
          <cell r="E535" t="str">
            <v>DGMR-programma IL</v>
          </cell>
        </row>
        <row r="536">
          <cell r="A536">
            <v>1595</v>
          </cell>
          <cell r="B536" t="str">
            <v>Kentallen industrielawaai</v>
          </cell>
          <cell r="C536" t="str">
            <v>KENTAL 535 : 68.7 Reparatiebedrijven voor muziekinstrumenten</v>
          </cell>
          <cell r="D536">
            <v>77.400001525878906</v>
          </cell>
          <cell r="E536" t="str">
            <v>DGMR-programma IL</v>
          </cell>
        </row>
        <row r="537">
          <cell r="A537">
            <v>1596</v>
          </cell>
          <cell r="B537" t="str">
            <v>Kentallen industrielawaai</v>
          </cell>
          <cell r="C537" t="str">
            <v>KENTAL 536 : 68.9 Reparatiebedrijven voor n.e.g. gebruiksgoederen</v>
          </cell>
          <cell r="D537">
            <v>77.400001525878906</v>
          </cell>
          <cell r="E537" t="str">
            <v>DGMR-programma IL</v>
          </cell>
        </row>
        <row r="538">
          <cell r="A538">
            <v>1597</v>
          </cell>
          <cell r="B538" t="str">
            <v>Kentallen industrielawaai</v>
          </cell>
          <cell r="C538" t="str">
            <v>KENTAL 537 : 71 Spoorwegen, stations</v>
          </cell>
          <cell r="D538">
            <v>87.400001525878906</v>
          </cell>
          <cell r="E538" t="str">
            <v>DGMR-programma IL</v>
          </cell>
        </row>
        <row r="539">
          <cell r="A539">
            <v>1598</v>
          </cell>
          <cell r="B539" t="str">
            <v>Kentallen industrielawaai</v>
          </cell>
          <cell r="C539" t="str">
            <v>KENTAL 538 : 71 Spoorwegen, rangeerterreinen</v>
          </cell>
          <cell r="D539">
            <v>100.30000305175781</v>
          </cell>
          <cell r="E539" t="str">
            <v>DGMR-programma IL</v>
          </cell>
        </row>
        <row r="540">
          <cell r="A540">
            <v>1599</v>
          </cell>
          <cell r="B540" t="str">
            <v>Kentallen industrielawaai</v>
          </cell>
          <cell r="C540" t="str">
            <v>KENTAL 539 : 72.11 Bus-, tram- en metrostations</v>
          </cell>
          <cell r="D540">
            <v>87.400001525878906</v>
          </cell>
          <cell r="E540" t="str">
            <v>DGMR-programma IL</v>
          </cell>
        </row>
        <row r="541">
          <cell r="A541">
            <v>1600</v>
          </cell>
          <cell r="B541" t="str">
            <v>Kentallen industrielawaai</v>
          </cell>
          <cell r="C541" t="str">
            <v>KENTAL 540 : 72.12 Groepsvervoerbedrijven</v>
          </cell>
          <cell r="D541">
            <v>87.400001525878906</v>
          </cell>
          <cell r="E541" t="str">
            <v>DGMR-programma IL</v>
          </cell>
        </row>
        <row r="542">
          <cell r="A542">
            <v>1601</v>
          </cell>
          <cell r="B542" t="str">
            <v>Kentallen industrielawaai</v>
          </cell>
          <cell r="C542" t="str">
            <v>KENTAL 541 : 72.21 Taxibedrijven</v>
          </cell>
          <cell r="D542">
            <v>76.900001525878906</v>
          </cell>
          <cell r="E542" t="str">
            <v>DGMR-programma IL</v>
          </cell>
        </row>
        <row r="543">
          <cell r="A543">
            <v>1602</v>
          </cell>
          <cell r="B543" t="str">
            <v>Kentallen industrielawaai</v>
          </cell>
          <cell r="C543" t="str">
            <v>KENTAL 542 : 72.22 Touringcar bedrijven</v>
          </cell>
          <cell r="D543">
            <v>87.400001525878906</v>
          </cell>
          <cell r="E543" t="str">
            <v>DGMR-programma IL</v>
          </cell>
        </row>
        <row r="544">
          <cell r="A544">
            <v>1603</v>
          </cell>
          <cell r="B544" t="str">
            <v>Kentallen industrielawaai</v>
          </cell>
          <cell r="C544" t="str">
            <v>KENTAL 543 : 72.3 Goederenwegvervoerbedrijven zonder schoonmaken tanks</v>
          </cell>
          <cell r="D544">
            <v>87.400001525878906</v>
          </cell>
          <cell r="E544" t="str">
            <v>DGMR-programma IL</v>
          </cell>
        </row>
        <row r="545">
          <cell r="A545">
            <v>1604</v>
          </cell>
          <cell r="B545" t="str">
            <v>Kentallen industrielawaai</v>
          </cell>
          <cell r="C545" t="str">
            <v>KENTAL 544 : 72.3 Goederenwegvervoerbedrijven met schoonmaken tanks</v>
          </cell>
          <cell r="D545">
            <v>87.400001525878906</v>
          </cell>
          <cell r="E545" t="str">
            <v>DGMR-programma IL</v>
          </cell>
        </row>
        <row r="546">
          <cell r="A546">
            <v>1605</v>
          </cell>
          <cell r="B546" t="str">
            <v>Kentallen industrielawaai</v>
          </cell>
          <cell r="C546" t="str">
            <v>KENTAL 545 : 72.41 Autoparkeer- en stallingsbedrijven</v>
          </cell>
          <cell r="D546">
            <v>81.400001525878906</v>
          </cell>
          <cell r="E546" t="str">
            <v>DGMR-programma IL</v>
          </cell>
        </row>
        <row r="547">
          <cell r="A547">
            <v>1606</v>
          </cell>
          <cell r="B547" t="str">
            <v>Kentallen industrielawaai</v>
          </cell>
          <cell r="C547" t="str">
            <v>KENTAL 546 : 72.42 Fietsenstallingsbedrijven</v>
          </cell>
          <cell r="D547">
            <v>81.400001525878906</v>
          </cell>
          <cell r="E547" t="str">
            <v>DGMR-programma IL</v>
          </cell>
        </row>
        <row r="548">
          <cell r="A548">
            <v>1607</v>
          </cell>
          <cell r="B548" t="str">
            <v>Kentallen industrielawaai</v>
          </cell>
          <cell r="C548" t="str">
            <v>KENTAL 547 : 72.43 Pomp- en compressorstations van pijpleidingen</v>
          </cell>
          <cell r="D548">
            <v>81.400001525878906</v>
          </cell>
          <cell r="E548" t="str">
            <v>DGMR-programma IL</v>
          </cell>
        </row>
        <row r="549">
          <cell r="A549">
            <v>1608</v>
          </cell>
          <cell r="B549" t="str">
            <v>Kentallen industrielawaai</v>
          </cell>
          <cell r="C549" t="str">
            <v>KENTAL 548 : 72.49 Wegvervoer verwante bedrijven n.e.g.</v>
          </cell>
          <cell r="D549">
            <v>87.400001525878906</v>
          </cell>
          <cell r="E549" t="str">
            <v>DGMR-programma IL</v>
          </cell>
        </row>
        <row r="550">
          <cell r="A550">
            <v>1609</v>
          </cell>
          <cell r="B550" t="str">
            <v>Kentallen industrielawaai</v>
          </cell>
          <cell r="C550" t="str">
            <v>KENTAL 549 : 73.1 Zeevaartbedrijven (kantoren) vloeropp. &lt; 150 m2</v>
          </cell>
          <cell r="D550">
            <v>67.400001525878906</v>
          </cell>
          <cell r="E550" t="str">
            <v>DGMR-programma IL</v>
          </cell>
        </row>
        <row r="551">
          <cell r="A551">
            <v>1610</v>
          </cell>
          <cell r="B551" t="str">
            <v>Kentallen industrielawaai</v>
          </cell>
          <cell r="C551" t="str">
            <v>KENTAL 550 : 73.2 Zeevaartbedrijven (kantoren) vloeropp. &gt;= 150 m2</v>
          </cell>
          <cell r="D551">
            <v>76.900001525878906</v>
          </cell>
          <cell r="E551" t="str">
            <v>DGMR-programma IL</v>
          </cell>
        </row>
        <row r="552">
          <cell r="A552">
            <v>1611</v>
          </cell>
          <cell r="B552" t="str">
            <v>Kentallen industrielawaai</v>
          </cell>
          <cell r="C552" t="str">
            <v>KENTAL 551 : 73.3 Zeevaart laad-,los- en overslagbedr. containers</v>
          </cell>
          <cell r="D552">
            <v>100.30000305175781</v>
          </cell>
          <cell r="E552" t="str">
            <v>DGMR-programma IL</v>
          </cell>
        </row>
        <row r="553">
          <cell r="A553">
            <v>1612</v>
          </cell>
          <cell r="B553" t="str">
            <v>Kentallen industrielawaai</v>
          </cell>
          <cell r="C553" t="str">
            <v>KENTAL 552 : 73.3 Zeevaart laad-,los- en overslagbedr. stukgoed</v>
          </cell>
          <cell r="D553">
            <v>105.40000152587891</v>
          </cell>
          <cell r="E553" t="str">
            <v>DGMR-programma IL</v>
          </cell>
        </row>
        <row r="554">
          <cell r="A554">
            <v>1613</v>
          </cell>
          <cell r="B554" t="str">
            <v>Kentallen industrielawaai</v>
          </cell>
          <cell r="C554" t="str">
            <v>KENTAL 553 : 73.3 Zeevaart laad-,los- en overslagbedr. ertsen,mineralen</v>
          </cell>
          <cell r="D554">
            <v>111.90000152587891</v>
          </cell>
          <cell r="E554" t="str">
            <v>DGMR-programma IL</v>
          </cell>
        </row>
        <row r="555">
          <cell r="A555">
            <v>1614</v>
          </cell>
          <cell r="B555" t="str">
            <v>Kentallen industrielawaai</v>
          </cell>
          <cell r="C555" t="str">
            <v>KENTAL 554 : 73.3 Zeevaart laad-,los- en overslagbedr. granen en meelsoorten</v>
          </cell>
          <cell r="D555">
            <v>105.40000152587891</v>
          </cell>
          <cell r="E555" t="str">
            <v>DGMR-programma IL</v>
          </cell>
        </row>
        <row r="556">
          <cell r="A556">
            <v>1615</v>
          </cell>
          <cell r="B556" t="str">
            <v>Kentallen industrielawaai</v>
          </cell>
          <cell r="C556" t="str">
            <v>KENTAL 555 : 73.3 Zeevaart laad-,los- en overslagbedr. steenkool</v>
          </cell>
          <cell r="D556">
            <v>111.90000152587891</v>
          </cell>
          <cell r="E556" t="str">
            <v>DGMR-programma IL</v>
          </cell>
        </row>
        <row r="557">
          <cell r="A557">
            <v>1616</v>
          </cell>
          <cell r="B557" t="str">
            <v>Kentallen industrielawaai</v>
          </cell>
          <cell r="C557" t="str">
            <v>KENTAL 556 : 73.3 Zeevaart laad-,los- en overslagbedr. olie, LPG</v>
          </cell>
          <cell r="D557">
            <v>95.900001525878906</v>
          </cell>
          <cell r="E557" t="str">
            <v>DGMR-programma IL</v>
          </cell>
        </row>
        <row r="558">
          <cell r="A558">
            <v>1617</v>
          </cell>
          <cell r="B558" t="str">
            <v>Kentallen industrielawaai</v>
          </cell>
          <cell r="C558" t="str">
            <v>KENTAL 557 : 73.3 Zeevaart laad-,los- en zeevaartbedr. tankercleaning</v>
          </cell>
          <cell r="D558">
            <v>95.900001525878906</v>
          </cell>
          <cell r="E558" t="str">
            <v>DGMR-programma IL</v>
          </cell>
        </row>
        <row r="559">
          <cell r="A559">
            <v>1618</v>
          </cell>
          <cell r="B559" t="str">
            <v>Kentallen industrielawaai</v>
          </cell>
          <cell r="C559" t="str">
            <v>KENTAL 558 : 74.1 Binnenvaartbedrijven (kantoren) vloeropp. &lt; 150 m2</v>
          </cell>
          <cell r="D559">
            <v>67.400001525878906</v>
          </cell>
          <cell r="E559" t="str">
            <v>DGMR-programma IL</v>
          </cell>
        </row>
        <row r="560">
          <cell r="A560">
            <v>1619</v>
          </cell>
          <cell r="B560" t="str">
            <v>Kentallen industrielawaai</v>
          </cell>
          <cell r="C560" t="str">
            <v>KENTAL 559 : 74.1 Binnenvaartbedrijven (kantoren) vloeropp. &gt;= 150 m2</v>
          </cell>
          <cell r="D560">
            <v>76.900001525878906</v>
          </cell>
          <cell r="E560" t="str">
            <v>DGMR-programma IL</v>
          </cell>
        </row>
        <row r="561">
          <cell r="A561">
            <v>1620</v>
          </cell>
          <cell r="B561" t="str">
            <v>Kentallen industrielawaai</v>
          </cell>
          <cell r="C561" t="str">
            <v>KENTAL 560 : 74.2 Binnenvaart laad-,los- en overslagbedr. containers</v>
          </cell>
          <cell r="D561">
            <v>97.400001525878906</v>
          </cell>
          <cell r="E561" t="str">
            <v>DGMR-programma IL</v>
          </cell>
        </row>
        <row r="562">
          <cell r="A562">
            <v>1621</v>
          </cell>
          <cell r="B562" t="str">
            <v>Kentallen industrielawaai</v>
          </cell>
          <cell r="C562" t="str">
            <v>KENTAL 561 : 74.2 Binnenvaart laad-,los- en overslagbedr. stukgoed</v>
          </cell>
          <cell r="D562">
            <v>97.400001525878906</v>
          </cell>
          <cell r="E562" t="str">
            <v>DGMR-programma IL</v>
          </cell>
        </row>
        <row r="563">
          <cell r="A563">
            <v>1622</v>
          </cell>
          <cell r="B563" t="str">
            <v>Kentallen industrielawaai</v>
          </cell>
          <cell r="C563" t="str">
            <v>KENTAL 562 : 74.2 Ertsen of mineralen opslagopp. &lt; 2000 m2</v>
          </cell>
          <cell r="D563">
            <v>110.30000305175781</v>
          </cell>
          <cell r="E563" t="str">
            <v>DGMR-programma IL</v>
          </cell>
        </row>
        <row r="564">
          <cell r="A564">
            <v>1623</v>
          </cell>
          <cell r="B564" t="str">
            <v>Kentallen industrielawaai</v>
          </cell>
          <cell r="C564" t="str">
            <v>KENTAL 563 : 74.2 Ertsen of mineralen opslagopp. &gt;= 2000 m2</v>
          </cell>
          <cell r="D564">
            <v>118.59999847412109</v>
          </cell>
          <cell r="E564" t="str">
            <v>DGMR-programma IL</v>
          </cell>
        </row>
        <row r="565">
          <cell r="A565">
            <v>1624</v>
          </cell>
          <cell r="B565" t="str">
            <v>Kentallen industrielawaai</v>
          </cell>
          <cell r="C565" t="str">
            <v>KENTAL 564 : 74.2 Granen of meelsoorten v.c. &lt; 500 t/u</v>
          </cell>
          <cell r="D565">
            <v>105.90000152587891</v>
          </cell>
          <cell r="E565" t="str">
            <v>DGMR-programma IL</v>
          </cell>
        </row>
        <row r="566">
          <cell r="A566">
            <v>1625</v>
          </cell>
          <cell r="B566" t="str">
            <v>Kentallen industrielawaai</v>
          </cell>
          <cell r="C566" t="str">
            <v>KENTAL 565 : 74.2 Granen of meelsoorten v.c. &gt;= 500 t/u</v>
          </cell>
          <cell r="D566">
            <v>110.30000305175781</v>
          </cell>
          <cell r="E566" t="str">
            <v>DGMR-programma IL</v>
          </cell>
        </row>
        <row r="567">
          <cell r="A567">
            <v>1626</v>
          </cell>
          <cell r="B567" t="str">
            <v>Kentallen industrielawaai</v>
          </cell>
          <cell r="C567" t="str">
            <v>KENTAL 566 : 74.2 Steenkool opslagopp. &lt; 2000 m2</v>
          </cell>
          <cell r="D567">
            <v>110.30000305175781</v>
          </cell>
          <cell r="E567" t="str">
            <v>DGMR-programma IL</v>
          </cell>
        </row>
        <row r="568">
          <cell r="A568">
            <v>1627</v>
          </cell>
          <cell r="B568" t="str">
            <v>Kentallen industrielawaai</v>
          </cell>
          <cell r="C568" t="str">
            <v>KENTAL 567 : 74.2 Steenkool opslagopp. &gt;= 2000 m2</v>
          </cell>
          <cell r="D568">
            <v>118.59999847412109</v>
          </cell>
          <cell r="E568" t="str">
            <v>DGMR-programma IL</v>
          </cell>
        </row>
        <row r="569">
          <cell r="A569">
            <v>1628</v>
          </cell>
          <cell r="B569" t="str">
            <v>Kentallen industrielawaai</v>
          </cell>
          <cell r="C569" t="str">
            <v>KENTAL 568 : 74.2 Binnenvaart laad-,los- en overslagbedr. olie,LPG</v>
          </cell>
          <cell r="D569">
            <v>91.400001525878906</v>
          </cell>
          <cell r="E569" t="str">
            <v>DGMR-programma IL</v>
          </cell>
        </row>
        <row r="570">
          <cell r="A570">
            <v>1629</v>
          </cell>
          <cell r="B570" t="str">
            <v>Kentallen industrielawaai</v>
          </cell>
          <cell r="C570" t="str">
            <v>KENTAL 569 : 74.2 Binnenvaart laad-,los- en overslagbedr. tankercleaning</v>
          </cell>
          <cell r="D570">
            <v>105.90000152587891</v>
          </cell>
          <cell r="E570" t="str">
            <v>DGMR-programma IL</v>
          </cell>
        </row>
        <row r="571">
          <cell r="A571">
            <v>1630</v>
          </cell>
          <cell r="B571" t="str">
            <v>Kentallen industrielawaai</v>
          </cell>
          <cell r="C571" t="str">
            <v>KENTAL 570 : 75.1 Luchtvaartbedrijven (kantoren)</v>
          </cell>
          <cell r="D571">
            <v>76.900001525878906</v>
          </cell>
          <cell r="E571" t="str">
            <v>DGMR-programma IL</v>
          </cell>
        </row>
        <row r="572">
          <cell r="A572">
            <v>1631</v>
          </cell>
          <cell r="B572" t="str">
            <v>Kentallen industrielawaai</v>
          </cell>
          <cell r="C572" t="str">
            <v>KENTAL 571 : 75211 Luchthavens</v>
          </cell>
          <cell r="D572">
            <v>92.599998474121094</v>
          </cell>
          <cell r="E572" t="str">
            <v>DGMR-programma IL</v>
          </cell>
        </row>
        <row r="573">
          <cell r="A573">
            <v>1632</v>
          </cell>
          <cell r="B573" t="str">
            <v>Kentallen industrielawaai</v>
          </cell>
          <cell r="C573" t="str">
            <v>KENTAL 572 : 75212 Luchtverkeersregeling bedrijven</v>
          </cell>
          <cell r="D573">
            <v>76.900001525878906</v>
          </cell>
          <cell r="E573" t="str">
            <v>DGMR-programma IL</v>
          </cell>
        </row>
        <row r="574">
          <cell r="A574">
            <v>1633</v>
          </cell>
          <cell r="B574" t="str">
            <v>Kentallen industrielawaai</v>
          </cell>
          <cell r="C574" t="str">
            <v>KENTAL 573 : 75213 Vliegtuigverhuurbedrijven</v>
          </cell>
          <cell r="D574">
            <v>100.30000305175781</v>
          </cell>
          <cell r="E574" t="str">
            <v>DGMR-programma IL</v>
          </cell>
        </row>
        <row r="575">
          <cell r="A575">
            <v>1634</v>
          </cell>
          <cell r="B575" t="str">
            <v>Kentallen industrielawaai</v>
          </cell>
          <cell r="C575" t="str">
            <v>KENTAL 574 : 76 Hulpbedrijven van het vervoer n.e.g (kantoren)</v>
          </cell>
          <cell r="D575">
            <v>67.400001525878906</v>
          </cell>
          <cell r="E575" t="str">
            <v>DGMR-programma IL</v>
          </cell>
        </row>
        <row r="576">
          <cell r="A576">
            <v>1635</v>
          </cell>
          <cell r="B576" t="str">
            <v>Kentallen industrielawaai</v>
          </cell>
          <cell r="C576" t="str">
            <v>KENTAL 575 : 76.21 Wegings- en metingsbedrijven</v>
          </cell>
          <cell r="D576">
            <v>87.400001525878906</v>
          </cell>
          <cell r="E576" t="str">
            <v>DGMR-programma IL</v>
          </cell>
        </row>
        <row r="577">
          <cell r="A577">
            <v>1636</v>
          </cell>
          <cell r="B577" t="str">
            <v>Kentallen industrielawaai</v>
          </cell>
          <cell r="C577" t="str">
            <v>KENTAL 576 : 76.3 Veem- en pakhuisbedrijven</v>
          </cell>
          <cell r="D577">
            <v>87.400001525878906</v>
          </cell>
          <cell r="E577" t="str">
            <v>DGMR-programma IL</v>
          </cell>
        </row>
        <row r="578">
          <cell r="A578">
            <v>1637</v>
          </cell>
          <cell r="B578" t="str">
            <v>Kentallen industrielawaai</v>
          </cell>
          <cell r="C578" t="str">
            <v>KENTAL 577 : 77.01 Postdiensten</v>
          </cell>
          <cell r="D578">
            <v>76.900001525878906</v>
          </cell>
          <cell r="E578" t="str">
            <v>DGMR-programma IL</v>
          </cell>
        </row>
        <row r="579">
          <cell r="A579">
            <v>1638</v>
          </cell>
          <cell r="B579" t="str">
            <v>Kentallen industrielawaai</v>
          </cell>
          <cell r="C579" t="str">
            <v>KENTAL 578 : 77.02 Telefoon-, telegraafdiensten e.d.</v>
          </cell>
          <cell r="D579">
            <v>76.900001525878906</v>
          </cell>
          <cell r="E579" t="str">
            <v>DGMR-programma IL</v>
          </cell>
        </row>
        <row r="580">
          <cell r="A580">
            <v>1639</v>
          </cell>
          <cell r="B580" t="str">
            <v>Kentallen industrielawaai</v>
          </cell>
          <cell r="C580" t="str">
            <v>KENTAL 579 : 81 Banken, vloeropp. &lt; 150 m2</v>
          </cell>
          <cell r="D580">
            <v>67.400001525878906</v>
          </cell>
          <cell r="E580" t="str">
            <v>DGMR-programma IL</v>
          </cell>
        </row>
        <row r="581">
          <cell r="A581">
            <v>1640</v>
          </cell>
          <cell r="B581" t="str">
            <v>Kentallen industrielawaai</v>
          </cell>
          <cell r="C581" t="str">
            <v>KENTAL 580 : 81 Banken, vloeropp. &gt;= 150 m2</v>
          </cell>
          <cell r="D581">
            <v>76.900001525878906</v>
          </cell>
          <cell r="E581" t="str">
            <v>DGMR-programma IL</v>
          </cell>
        </row>
        <row r="582">
          <cell r="A582">
            <v>1641</v>
          </cell>
          <cell r="B582" t="str">
            <v>Kentallen industrielawaai</v>
          </cell>
          <cell r="C582" t="str">
            <v>KENTAL 581 : 82 Verzekeringsbedrijven vloeropp. &lt; 150 m2</v>
          </cell>
          <cell r="D582">
            <v>67.400001525878906</v>
          </cell>
          <cell r="E582" t="str">
            <v>DGMR-programma IL</v>
          </cell>
        </row>
        <row r="583">
          <cell r="A583">
            <v>1642</v>
          </cell>
          <cell r="B583" t="str">
            <v>Kentallen industrielawaai</v>
          </cell>
          <cell r="C583" t="str">
            <v>KENTAL 582 : 82 Verzekeringsbedrijven vloeropp. &gt;= 150 m2</v>
          </cell>
          <cell r="D583">
            <v>76.900001525878906</v>
          </cell>
          <cell r="E583" t="str">
            <v>DGMR-programma IL</v>
          </cell>
        </row>
        <row r="584">
          <cell r="A584">
            <v>1643</v>
          </cell>
          <cell r="B584" t="str">
            <v>Kentallen industrielawaai</v>
          </cell>
          <cell r="C584" t="str">
            <v>KENTAL 583 : 83 Exploitatie- en handel in onr.goed. vloeropp &lt; 150 m2</v>
          </cell>
          <cell r="D584">
            <v>67.400001525878906</v>
          </cell>
          <cell r="E584" t="str">
            <v>DGMR-programma IL</v>
          </cell>
        </row>
        <row r="585">
          <cell r="A585">
            <v>1644</v>
          </cell>
          <cell r="B585" t="str">
            <v>Kentallen industrielawaai</v>
          </cell>
          <cell r="C585" t="str">
            <v>KENTAL 584 : 83 Exploitatie- en handel in onr.goed. vloeropp &gt;= 150 m2</v>
          </cell>
          <cell r="D585">
            <v>76.900001525878906</v>
          </cell>
          <cell r="E585" t="str">
            <v>DGMR-programma IL</v>
          </cell>
        </row>
        <row r="586">
          <cell r="A586">
            <v>1645</v>
          </cell>
          <cell r="B586" t="str">
            <v>Kentallen industrielawaai</v>
          </cell>
          <cell r="C586" t="str">
            <v>KENTAL 585 : 84 Zakelijke dienstverlening (kantoren) vloeropp. &lt; 150 m2</v>
          </cell>
          <cell r="D586">
            <v>67.400001525878906</v>
          </cell>
          <cell r="E586" t="str">
            <v>DGMR-programma IL</v>
          </cell>
        </row>
        <row r="587">
          <cell r="A587">
            <v>1646</v>
          </cell>
          <cell r="B587" t="str">
            <v>Kentallen industrielawaai</v>
          </cell>
          <cell r="C587" t="str">
            <v>KENTAL 586 : 84 Zakelijke dienstverlening (kantoren) vloeropp. &gt;= 150 m2</v>
          </cell>
          <cell r="D587">
            <v>76.900001525878906</v>
          </cell>
          <cell r="E587" t="str">
            <v>DGMR-programma IL</v>
          </cell>
        </row>
        <row r="588">
          <cell r="A588">
            <v>1647</v>
          </cell>
          <cell r="B588" t="str">
            <v>Kentallen industrielawaai</v>
          </cell>
          <cell r="C588" t="str">
            <v>KENTAL 587 : 84.95 Beurzen, tentoonstellingsgebouwen</v>
          </cell>
          <cell r="D588">
            <v>87.400001525878906</v>
          </cell>
          <cell r="E588" t="str">
            <v>DGMR-programma IL</v>
          </cell>
        </row>
        <row r="589">
          <cell r="A589">
            <v>1648</v>
          </cell>
          <cell r="B589" t="str">
            <v>Kentallen industrielawaai</v>
          </cell>
          <cell r="C589" t="str">
            <v>KENTAL 588 : 84.97 Veillinggebouwen</v>
          </cell>
          <cell r="D589">
            <v>87.400001525878906</v>
          </cell>
          <cell r="E589" t="str">
            <v>DGMR-programma IL</v>
          </cell>
        </row>
        <row r="590">
          <cell r="A590">
            <v>1649</v>
          </cell>
          <cell r="B590" t="str">
            <v>Kentallen industrielawaai</v>
          </cell>
          <cell r="C590" t="str">
            <v>KENTAL 589 : 85.1 Autoverhuurbedrijven</v>
          </cell>
          <cell r="D590">
            <v>81.400001525878906</v>
          </cell>
          <cell r="E590" t="str">
            <v>DGMR-programma IL</v>
          </cell>
        </row>
        <row r="591">
          <cell r="A591">
            <v>1650</v>
          </cell>
          <cell r="B591" t="str">
            <v>Kentallen industrielawaai</v>
          </cell>
          <cell r="C591" t="str">
            <v>KENTAL 590 : 85.2 Machineverhuurbedrijven</v>
          </cell>
          <cell r="D591">
            <v>81.400001525878906</v>
          </cell>
          <cell r="E591" t="str">
            <v>DGMR-programma IL</v>
          </cell>
        </row>
        <row r="592">
          <cell r="A592">
            <v>1651</v>
          </cell>
          <cell r="B592" t="str">
            <v>Kentallen industrielawaai</v>
          </cell>
          <cell r="C592" t="str">
            <v>KENTAL 591 : 85.3 Verhuurbedrijven van gebruiksgoederen</v>
          </cell>
          <cell r="D592">
            <v>86.900001525878906</v>
          </cell>
          <cell r="E592" t="str">
            <v>DGMR-programma IL</v>
          </cell>
        </row>
        <row r="593">
          <cell r="A593">
            <v>1652</v>
          </cell>
          <cell r="B593" t="str">
            <v>Kentallen industrielawaai</v>
          </cell>
          <cell r="C593" t="str">
            <v>KENTAL 592 : 85.9 Verhuurbedrijven van roerende goederen n.e.g.</v>
          </cell>
          <cell r="D593">
            <v>81.400001525878906</v>
          </cell>
          <cell r="E593" t="str">
            <v>DGMR-programma IL</v>
          </cell>
        </row>
        <row r="594">
          <cell r="A594">
            <v>1653</v>
          </cell>
          <cell r="B594" t="str">
            <v>Kentallen industrielawaai</v>
          </cell>
          <cell r="C594" t="str">
            <v>KENTAL 593 : 90 Openbaar bestuur voor zover n.e.g.</v>
          </cell>
          <cell r="D594">
            <v>76.900001525878906</v>
          </cell>
          <cell r="E594" t="str">
            <v>DGMR-programma IL</v>
          </cell>
        </row>
        <row r="595">
          <cell r="A595">
            <v>1654</v>
          </cell>
          <cell r="B595" t="str">
            <v>Kentallen industrielawaai</v>
          </cell>
          <cell r="C595" t="str">
            <v>KENTAL 594 : 90.4 Politiekantoren</v>
          </cell>
          <cell r="D595">
            <v>81.400001525878906</v>
          </cell>
          <cell r="E595" t="str">
            <v>DGMR-programma IL</v>
          </cell>
        </row>
        <row r="596">
          <cell r="A596">
            <v>1655</v>
          </cell>
          <cell r="B596" t="str">
            <v>Kentallen industrielawaai</v>
          </cell>
          <cell r="C596" t="str">
            <v>KENTAL 595 : 90.5 Brandweerkazernes</v>
          </cell>
          <cell r="D596">
            <v>81.400001525878906</v>
          </cell>
          <cell r="E596" t="str">
            <v>DGMR-programma IL</v>
          </cell>
        </row>
        <row r="597">
          <cell r="A597">
            <v>1656</v>
          </cell>
          <cell r="B597" t="str">
            <v>Kentallen industrielawaai</v>
          </cell>
          <cell r="C597" t="str">
            <v>KENTAL 596 : 90.6 Land-, lucht- en zeemachtkazernes e.d.</v>
          </cell>
          <cell r="D597">
            <v>100.30000305175781</v>
          </cell>
          <cell r="E597" t="str">
            <v>DGMR-programma IL</v>
          </cell>
        </row>
        <row r="598">
          <cell r="A598">
            <v>1657</v>
          </cell>
          <cell r="B598" t="str">
            <v>Kentallen industrielawaai</v>
          </cell>
          <cell r="C598" t="str">
            <v>KENTAL 597 : 91 Kerkgebouwen e.d.</v>
          </cell>
          <cell r="D598">
            <v>76.900001525878906</v>
          </cell>
          <cell r="E598" t="str">
            <v>DGMR-programma IL</v>
          </cell>
        </row>
        <row r="599">
          <cell r="A599">
            <v>1658</v>
          </cell>
          <cell r="B599" t="str">
            <v>Kentallen industrielawaai</v>
          </cell>
          <cell r="C599" t="str">
            <v>KENTAL 598 : 92.1 Kleuter- en basisonderwijs</v>
          </cell>
          <cell r="D599">
            <v>86.900001525878906</v>
          </cell>
          <cell r="E599" t="str">
            <v>DGMR-programma IL</v>
          </cell>
        </row>
        <row r="600">
          <cell r="A600">
            <v>1659</v>
          </cell>
          <cell r="B600" t="str">
            <v>Kentallen industrielawaai</v>
          </cell>
          <cell r="C600" t="str">
            <v>KENTAL 599 : 92.4 Voortgezet onderwijs</v>
          </cell>
          <cell r="D600">
            <v>91.400001525878906</v>
          </cell>
          <cell r="E600" t="str">
            <v>DGMR-programma IL</v>
          </cell>
        </row>
        <row r="601">
          <cell r="A601">
            <v>1660</v>
          </cell>
          <cell r="B601" t="str">
            <v>Kentallen industrielawaai</v>
          </cell>
          <cell r="C601" t="str">
            <v>KENTAL 600 : 92.5 Beroepsonderwijs</v>
          </cell>
          <cell r="D601">
            <v>86.900001525878906</v>
          </cell>
          <cell r="E601" t="str">
            <v>DGMR-programma IL</v>
          </cell>
        </row>
        <row r="602">
          <cell r="A602">
            <v>1661</v>
          </cell>
          <cell r="B602" t="str">
            <v>Kentallen industrielawaai</v>
          </cell>
          <cell r="C602" t="str">
            <v>KENTAL 601 : 92.7 Wetenschappelijk onderwijs</v>
          </cell>
          <cell r="D602">
            <v>91.400001525878906</v>
          </cell>
          <cell r="E602" t="str">
            <v>DGMR-programma IL</v>
          </cell>
        </row>
        <row r="603">
          <cell r="A603">
            <v>1662</v>
          </cell>
          <cell r="B603" t="str">
            <v>Kentallen industrielawaai</v>
          </cell>
          <cell r="C603" t="str">
            <v>KENTAL 602 : 92.8 Overig onderwijs zonder werkplaatsen of laboratoria</v>
          </cell>
          <cell r="D603">
            <v>77.400001525878906</v>
          </cell>
          <cell r="E603" t="str">
            <v>DGMR-programma IL</v>
          </cell>
        </row>
        <row r="604">
          <cell r="A604">
            <v>1663</v>
          </cell>
          <cell r="B604" t="str">
            <v>Kentallen industrielawaai</v>
          </cell>
          <cell r="C604" t="str">
            <v>KENTAL 603 : 93 Ziekenhuizen</v>
          </cell>
          <cell r="D604">
            <v>81.400001525878906</v>
          </cell>
          <cell r="E604" t="str">
            <v>DGMR-programma IL</v>
          </cell>
        </row>
        <row r="605">
          <cell r="A605">
            <v>1664</v>
          </cell>
          <cell r="B605" t="str">
            <v>Kentallen industrielawaai</v>
          </cell>
          <cell r="C605" t="str">
            <v>KENTAL 604 : 93 Groepspraktijken, klinieken</v>
          </cell>
          <cell r="D605">
            <v>76.900001525878906</v>
          </cell>
          <cell r="E605" t="str">
            <v>DGMR-programma IL</v>
          </cell>
        </row>
        <row r="606">
          <cell r="A606">
            <v>1665</v>
          </cell>
          <cell r="B606" t="str">
            <v>Kentallen industrielawaai</v>
          </cell>
          <cell r="C606" t="str">
            <v>KENTAL 605 : 93 Medische laboratoria</v>
          </cell>
          <cell r="D606">
            <v>67.400001525878906</v>
          </cell>
          <cell r="E606" t="str">
            <v>DGMR-programma IL</v>
          </cell>
        </row>
        <row r="607">
          <cell r="A607">
            <v>1666</v>
          </cell>
          <cell r="B607" t="str">
            <v>Kentallen industrielawaai</v>
          </cell>
          <cell r="C607" t="str">
            <v>KENTAL 606 : 94 Maatschappelijke dienstverlening (incl. keuken)</v>
          </cell>
          <cell r="D607">
            <v>76.900001525878906</v>
          </cell>
          <cell r="E607" t="str">
            <v>DGMR-programma IL</v>
          </cell>
        </row>
        <row r="608">
          <cell r="A608">
            <v>1667</v>
          </cell>
          <cell r="B608" t="str">
            <v>Kentallen industrielawaai</v>
          </cell>
          <cell r="C608" t="str">
            <v>KENTAL 607 : 95 Buurt- en clubhuizen</v>
          </cell>
          <cell r="D608">
            <v>81.400001525878906</v>
          </cell>
          <cell r="E608" t="str">
            <v>DGMR-programma IL</v>
          </cell>
        </row>
        <row r="609">
          <cell r="A609">
            <v>1668</v>
          </cell>
          <cell r="B609" t="str">
            <v>Kentallen industrielawaai</v>
          </cell>
          <cell r="C609" t="str">
            <v>KENTAL 608 : 95 Bibliotheken en musea</v>
          </cell>
          <cell r="D609">
            <v>77.400001525878906</v>
          </cell>
          <cell r="E609" t="str">
            <v>DGMR-programma IL</v>
          </cell>
        </row>
        <row r="610">
          <cell r="A610">
            <v>1669</v>
          </cell>
          <cell r="B610" t="str">
            <v>Kentallen industrielawaai</v>
          </cell>
          <cell r="C610" t="str">
            <v>KENTAL 609 : 95 Dierentuinen</v>
          </cell>
          <cell r="D610">
            <v>81.400001525878906</v>
          </cell>
          <cell r="E610" t="str">
            <v>DGMR-programma IL</v>
          </cell>
        </row>
        <row r="611">
          <cell r="A611">
            <v>1670</v>
          </cell>
          <cell r="B611" t="str">
            <v>Kentallen industrielawaai</v>
          </cell>
          <cell r="C611" t="str">
            <v>KENTAL 610 : 95 Studio's (film, TV, radio, geluid)</v>
          </cell>
          <cell r="D611">
            <v>81.400001525878906</v>
          </cell>
          <cell r="E611" t="str">
            <v>DGMR-programma IL</v>
          </cell>
        </row>
        <row r="612">
          <cell r="A612">
            <v>1671</v>
          </cell>
          <cell r="B612" t="str">
            <v>Kentallen industrielawaai</v>
          </cell>
          <cell r="C612" t="str">
            <v>KENTAL 611 : 95 Theaters, bioscopen (gesloten gebouwen)</v>
          </cell>
          <cell r="D612">
            <v>76.900001525878906</v>
          </cell>
          <cell r="E612" t="str">
            <v>DGMR-programma IL</v>
          </cell>
        </row>
        <row r="613">
          <cell r="A613">
            <v>1672</v>
          </cell>
          <cell r="B613" t="str">
            <v>Kentallen industrielawaai</v>
          </cell>
          <cell r="C613" t="str">
            <v>KENTAL 612 : 95 Ateliers voor kunst</v>
          </cell>
          <cell r="D613">
            <v>77.400001525878906</v>
          </cell>
          <cell r="E613" t="str">
            <v>DGMR-programma IL</v>
          </cell>
        </row>
        <row r="614">
          <cell r="A614">
            <v>1673</v>
          </cell>
          <cell r="B614" t="str">
            <v>Kentallen industrielawaai</v>
          </cell>
          <cell r="C614" t="str">
            <v>KENTAL 613 : 95 Muziek en balletscholen</v>
          </cell>
          <cell r="D614">
            <v>86.900001525878906</v>
          </cell>
          <cell r="E614" t="str">
            <v>DGMR-programma IL</v>
          </cell>
        </row>
        <row r="615">
          <cell r="A615">
            <v>1674</v>
          </cell>
          <cell r="B615" t="str">
            <v>Kentallen industrielawaai</v>
          </cell>
          <cell r="C615" t="str">
            <v>KENTAL 614 : 95 Sociaal-culturele instellingen n.e.g.</v>
          </cell>
          <cell r="D615">
            <v>67.400001525878906</v>
          </cell>
          <cell r="E615" t="str">
            <v>DGMR-programma IL</v>
          </cell>
        </row>
        <row r="616">
          <cell r="A616">
            <v>1675</v>
          </cell>
          <cell r="B616" t="str">
            <v>Kentallen industrielawaai</v>
          </cell>
          <cell r="C616" t="str">
            <v>KENTAL 615 : 96121 Zwembaden, overdekt</v>
          </cell>
          <cell r="D616">
            <v>81.400001525878906</v>
          </cell>
          <cell r="E616" t="str">
            <v>DGMR-programma IL</v>
          </cell>
        </row>
        <row r="617">
          <cell r="A617">
            <v>1676</v>
          </cell>
          <cell r="B617" t="str">
            <v>Kentallen industrielawaai</v>
          </cell>
          <cell r="C617" t="str">
            <v>KENTAL 616 : 96121 Zwembaden, niet overdekt</v>
          </cell>
          <cell r="D617">
            <v>95.900001525878906</v>
          </cell>
          <cell r="E617" t="str">
            <v>DGMR-programma IL</v>
          </cell>
        </row>
        <row r="618">
          <cell r="A618">
            <v>1677</v>
          </cell>
          <cell r="B618" t="str">
            <v>Kentallen industrielawaai</v>
          </cell>
          <cell r="C618" t="str">
            <v>KENTAL 617 : 96122 Sportaccommodaties, sporthallen</v>
          </cell>
          <cell r="D618">
            <v>81.400001525878906</v>
          </cell>
          <cell r="E618" t="str">
            <v>DGMR-programma IL</v>
          </cell>
        </row>
        <row r="619">
          <cell r="A619">
            <v>1678</v>
          </cell>
          <cell r="B619" t="str">
            <v>Kentallen industrielawaai</v>
          </cell>
          <cell r="C619" t="str">
            <v>KENTAL 618 : 96122 Sportaccommodatie, bowlingcentra</v>
          </cell>
          <cell r="D619">
            <v>76.900001525878906</v>
          </cell>
          <cell r="E619" t="str">
            <v>DGMR-programma IL</v>
          </cell>
        </row>
        <row r="620">
          <cell r="A620">
            <v>1679</v>
          </cell>
          <cell r="B620" t="str">
            <v>Kentallen industrielawaai</v>
          </cell>
          <cell r="C620" t="str">
            <v>KENTAL 619 : 96122 Sportaccommodatie, skelterbanen &lt; 8 u/w in gebruik</v>
          </cell>
          <cell r="D620">
            <v>105.40000152587891</v>
          </cell>
          <cell r="E620" t="str">
            <v>DGMR-programma IL</v>
          </cell>
        </row>
        <row r="621">
          <cell r="A621">
            <v>1680</v>
          </cell>
          <cell r="B621" t="str">
            <v>Kentallen industrielawaai</v>
          </cell>
          <cell r="C621" t="str">
            <v>KENTAL 620 : 96122 Sportaccommodatie, skelterbanen &gt;= 8 u/w in gebruik</v>
          </cell>
          <cell r="D621">
            <v>111.90000152587891</v>
          </cell>
          <cell r="E621" t="str">
            <v>DGMR-programma IL</v>
          </cell>
        </row>
        <row r="622">
          <cell r="A622">
            <v>1681</v>
          </cell>
          <cell r="B622" t="str">
            <v>Kentallen industrielawaai</v>
          </cell>
          <cell r="C622" t="str">
            <v>KENTAL 621 : 96122 Sportaccommodatie, autocircuits, motorcrossterr. &lt; 8 u/w</v>
          </cell>
          <cell r="D622">
            <v>118.59999847412109</v>
          </cell>
          <cell r="E622" t="str">
            <v>DGMR-programma IL</v>
          </cell>
        </row>
        <row r="623">
          <cell r="A623">
            <v>1682</v>
          </cell>
          <cell r="B623" t="str">
            <v>Kentallen industrielawaai</v>
          </cell>
          <cell r="C623" t="str">
            <v>KENTAL 622 : 96122 Sportaccommodatie, autocircuits, motorcrossterr. &gt;= 8 u/w</v>
          </cell>
          <cell r="D623">
            <v>125.59999847412109</v>
          </cell>
          <cell r="E623" t="str">
            <v>DGMR-programma IL</v>
          </cell>
        </row>
        <row r="624">
          <cell r="A624">
            <v>1683</v>
          </cell>
          <cell r="B624" t="str">
            <v>Kentallen industrielawaai</v>
          </cell>
          <cell r="C624" t="str">
            <v>KENTAL 623 : 96122 Overdekte kunstijsbanen</v>
          </cell>
          <cell r="D624">
            <v>87.400001525878906</v>
          </cell>
          <cell r="E624" t="str">
            <v>DGMR-programma IL</v>
          </cell>
        </row>
        <row r="625">
          <cell r="A625">
            <v>1684</v>
          </cell>
          <cell r="B625" t="str">
            <v>Kentallen industrielawaai</v>
          </cell>
          <cell r="C625" t="str">
            <v>KENTAL 624 : 96122 Stadions en open-lucht-ijsbanen</v>
          </cell>
          <cell r="D625">
            <v>100.30000305175781</v>
          </cell>
          <cell r="E625" t="str">
            <v>DGMR-programma IL</v>
          </cell>
        </row>
        <row r="626">
          <cell r="A626">
            <v>1685</v>
          </cell>
          <cell r="B626" t="str">
            <v>Kentallen industrielawaai</v>
          </cell>
          <cell r="C626" t="str">
            <v>KENTAL 625 : 96122 Maneges</v>
          </cell>
          <cell r="D626">
            <v>86.900001525878906</v>
          </cell>
          <cell r="E626" t="str">
            <v>DGMR-programma IL</v>
          </cell>
        </row>
        <row r="627">
          <cell r="A627">
            <v>1686</v>
          </cell>
          <cell r="B627" t="str">
            <v>Kentallen industrielawaai</v>
          </cell>
          <cell r="C627" t="str">
            <v>KENTAL 626 : 96122 Tennisbanen (met verlichting)</v>
          </cell>
          <cell r="D627">
            <v>91.400001525878906</v>
          </cell>
          <cell r="E627" t="str">
            <v>DGMR-programma IL</v>
          </cell>
        </row>
        <row r="628">
          <cell r="A628">
            <v>1687</v>
          </cell>
          <cell r="B628" t="str">
            <v>Kentallen industrielawaai</v>
          </cell>
          <cell r="C628" t="str">
            <v>KENTAL 627 : 96122 Veldsportcomplex (met verlichting)</v>
          </cell>
          <cell r="D628">
            <v>91.400001525878906</v>
          </cell>
          <cell r="E628" t="str">
            <v>DGMR-programma IL</v>
          </cell>
        </row>
        <row r="629">
          <cell r="A629">
            <v>1688</v>
          </cell>
          <cell r="B629" t="str">
            <v>Kentallen industrielawaai</v>
          </cell>
          <cell r="C629" t="str">
            <v>KENTAL 628 : 96122 Golfbanen</v>
          </cell>
          <cell r="D629">
            <v>86.900001525878906</v>
          </cell>
          <cell r="E629" t="str">
            <v>DGMR-programma IL</v>
          </cell>
        </row>
        <row r="630">
          <cell r="A630">
            <v>1689</v>
          </cell>
          <cell r="B630" t="str">
            <v>Kentallen industrielawaai</v>
          </cell>
          <cell r="C630" t="str">
            <v>KENTAL 629 : 96122 Kunstskibanen</v>
          </cell>
          <cell r="D630">
            <v>86.900001525878906</v>
          </cell>
          <cell r="E630" t="str">
            <v>DGMR-programma IL</v>
          </cell>
        </row>
        <row r="631">
          <cell r="A631">
            <v>1690</v>
          </cell>
          <cell r="B631" t="str">
            <v>Kentallen industrielawaai</v>
          </cell>
          <cell r="C631" t="str">
            <v>KENTAL 630 : 96122 Hondendressuurterreinen</v>
          </cell>
          <cell r="D631">
            <v>91.400001525878906</v>
          </cell>
          <cell r="E631" t="str">
            <v>DGMR-programma IL</v>
          </cell>
        </row>
        <row r="632">
          <cell r="A632">
            <v>1691</v>
          </cell>
          <cell r="B632" t="str">
            <v>Kentallen industrielawaai</v>
          </cell>
          <cell r="C632" t="str">
            <v>KENTAL 631 : 96127 Schietinrichtingen vrije buitenbanen, schietbomen</v>
          </cell>
          <cell r="D632">
            <v>115.40000152587891</v>
          </cell>
          <cell r="E632" t="str">
            <v>DGMR-programma IL</v>
          </cell>
        </row>
        <row r="633">
          <cell r="A633">
            <v>1692</v>
          </cell>
          <cell r="B633" t="str">
            <v>Kentallen industrielawaai</v>
          </cell>
          <cell r="C633" t="str">
            <v>KENTAL 632 : 96127 Schietinrichtingen vrije buitenbanen, kleiduiven</v>
          </cell>
          <cell r="D633">
            <v>105.90000152587891</v>
          </cell>
          <cell r="E633" t="str">
            <v>DGMR-programma IL</v>
          </cell>
        </row>
        <row r="634">
          <cell r="A634">
            <v>1693</v>
          </cell>
          <cell r="B634" t="str">
            <v>Kentallen industrielawaai</v>
          </cell>
          <cell r="C634" t="str">
            <v>KENTAL 633 : 96127 Schietinrichtingen vrije buitenbanen, geweerbanen</v>
          </cell>
          <cell r="D634">
            <v>125.59999847412109</v>
          </cell>
          <cell r="E634" t="str">
            <v>DGMR-programma IL</v>
          </cell>
        </row>
        <row r="635">
          <cell r="A635">
            <v>1694</v>
          </cell>
          <cell r="B635" t="str">
            <v>Kentallen industrielawaai</v>
          </cell>
          <cell r="C635" t="str">
            <v>KENTAL 634 : 96127 Schietinrichtingen vrije buitenbanen, pistoolbanen</v>
          </cell>
          <cell r="D635">
            <v>125.59999847412109</v>
          </cell>
          <cell r="E635" t="str">
            <v>DGMR-programma IL</v>
          </cell>
        </row>
        <row r="636">
          <cell r="A636">
            <v>1695</v>
          </cell>
          <cell r="B636" t="str">
            <v>Kentallen industrielawaai</v>
          </cell>
          <cell r="C636" t="str">
            <v>KENTAL 635 : 96127 Schietinrichtingen vrije buitenbanen, boogbanen</v>
          </cell>
          <cell r="D636">
            <v>86.900001525878906</v>
          </cell>
          <cell r="E636" t="str">
            <v>DGMR-programma IL</v>
          </cell>
        </row>
        <row r="637">
          <cell r="A637">
            <v>1696</v>
          </cell>
          <cell r="B637" t="str">
            <v>Kentallen industrielawaai</v>
          </cell>
          <cell r="C637" t="str">
            <v>KENTAL 636 : 96127 Schietinrichtingen buitenbanen met voorz., schietbomen</v>
          </cell>
          <cell r="D637">
            <v>110.30000305175781</v>
          </cell>
          <cell r="E637" t="str">
            <v>DGMR-programma IL</v>
          </cell>
        </row>
        <row r="638">
          <cell r="A638">
            <v>1697</v>
          </cell>
          <cell r="B638" t="str">
            <v>Kentallen industrielawaai</v>
          </cell>
          <cell r="C638" t="str">
            <v>KENTAL 637 : 96127 Schietinrichtingen buitnbanen met voorz., geweerbanen</v>
          </cell>
          <cell r="D638">
            <v>121.90000152587891</v>
          </cell>
          <cell r="E638" t="str">
            <v>DGMR-programma IL</v>
          </cell>
        </row>
        <row r="639">
          <cell r="A639">
            <v>1698</v>
          </cell>
          <cell r="B639" t="str">
            <v>Kentallen industrielawaai</v>
          </cell>
          <cell r="C639" t="str">
            <v>KENTAL 638 : 96127 Schietinrichtingen buitenbanen met voorz., pistoolbanen</v>
          </cell>
          <cell r="D639">
            <v>121.90000152587891</v>
          </cell>
          <cell r="E639" t="str">
            <v>DGMR-programma IL</v>
          </cell>
        </row>
        <row r="640">
          <cell r="A640">
            <v>1699</v>
          </cell>
          <cell r="B640" t="str">
            <v>Kentallen industrielawaai</v>
          </cell>
          <cell r="C640" t="str">
            <v>KENTAL 639 : 96127 Schietinrichtingen buitenbanen met voorz, boogbanen</v>
          </cell>
          <cell r="D640">
            <v>86.900001525878906</v>
          </cell>
          <cell r="E640" t="str">
            <v>DGMR-programma IL</v>
          </cell>
        </row>
        <row r="641">
          <cell r="A641">
            <v>1700</v>
          </cell>
          <cell r="B641" t="str">
            <v>Kentallen industrielawaai</v>
          </cell>
          <cell r="C641" t="str">
            <v>KENTAL 640 : 96127 Schietinrichtingen binnenbanen, geweer- en pistoolbanen</v>
          </cell>
          <cell r="D641">
            <v>95.900001525878906</v>
          </cell>
          <cell r="E641" t="str">
            <v>DGMR-programma IL</v>
          </cell>
        </row>
        <row r="642">
          <cell r="A642">
            <v>1701</v>
          </cell>
          <cell r="B642" t="str">
            <v>Kentallen industrielawaai</v>
          </cell>
          <cell r="C642" t="str">
            <v>KENTAL 641 : 96127 Schietinrichtingen binnenbanen, boogbanen</v>
          </cell>
          <cell r="D642">
            <v>67.400001525878906</v>
          </cell>
          <cell r="E642" t="str">
            <v>DGMR-programma IL</v>
          </cell>
        </row>
        <row r="643">
          <cell r="A643">
            <v>1702</v>
          </cell>
          <cell r="B643" t="str">
            <v>Kentallen industrielawaai</v>
          </cell>
          <cell r="C643" t="str">
            <v>KENTAL 642 : 96.13 Sportscholen, gymnastiekzalen</v>
          </cell>
          <cell r="D643">
            <v>76.900001525878906</v>
          </cell>
          <cell r="E643" t="str">
            <v>DGMR-programma IL</v>
          </cell>
        </row>
        <row r="644">
          <cell r="A644">
            <v>1703</v>
          </cell>
          <cell r="B644" t="str">
            <v>Kentallen industrielawaai</v>
          </cell>
          <cell r="C644" t="str">
            <v>KENTAL 643 : 96.22 Recreatiecentra, vaste kermis e.d.</v>
          </cell>
          <cell r="D644">
            <v>105.90000152587891</v>
          </cell>
          <cell r="E644" t="str">
            <v>DGMR-programma IL</v>
          </cell>
        </row>
        <row r="645">
          <cell r="A645">
            <v>1704</v>
          </cell>
          <cell r="B645" t="str">
            <v>Kentallen industrielawaai</v>
          </cell>
          <cell r="C645" t="str">
            <v>KENTAL 644 : 96.23 Casino's</v>
          </cell>
          <cell r="D645">
            <v>81.400001525878906</v>
          </cell>
          <cell r="E645" t="str">
            <v>DGMR-programma IL</v>
          </cell>
        </row>
        <row r="646">
          <cell r="A646">
            <v>1705</v>
          </cell>
          <cell r="B646" t="str">
            <v>Kentallen industrielawaai</v>
          </cell>
          <cell r="C646" t="str">
            <v>KENTAL 645 : 96.29 Amusementsgelegenheden, dansscholen</v>
          </cell>
          <cell r="D646">
            <v>81.400001525878906</v>
          </cell>
          <cell r="E646" t="str">
            <v>DGMR-programma IL</v>
          </cell>
        </row>
        <row r="647">
          <cell r="A647">
            <v>1706</v>
          </cell>
          <cell r="B647" t="str">
            <v>Kentallen industrielawaai</v>
          </cell>
          <cell r="C647" t="str">
            <v>KENTAL 646 : 96.29 Amusementsgelegenheden, feestzalen</v>
          </cell>
          <cell r="D647">
            <v>87.400001525878906</v>
          </cell>
          <cell r="E647" t="str">
            <v>DGMR-programma IL</v>
          </cell>
        </row>
        <row r="648">
          <cell r="A648">
            <v>1707</v>
          </cell>
          <cell r="B648" t="str">
            <v>Kentallen industrielawaai</v>
          </cell>
          <cell r="C648" t="str">
            <v>KENTAL 647 : 96.29 Amusementsgelegenheden, amusementshallen</v>
          </cell>
          <cell r="D648">
            <v>81.400001525878906</v>
          </cell>
          <cell r="E648" t="str">
            <v>DGMR-programma IL</v>
          </cell>
        </row>
        <row r="649">
          <cell r="A649">
            <v>1708</v>
          </cell>
          <cell r="B649" t="str">
            <v>Kentallen industrielawaai</v>
          </cell>
          <cell r="C649" t="str">
            <v>KENTAL 648 : 96.29 Amusementsgelegenheden, modelvliegtuig-velden</v>
          </cell>
          <cell r="D649">
            <v>110.30000305175781</v>
          </cell>
          <cell r="E649" t="str">
            <v>DGMR-programma IL</v>
          </cell>
        </row>
        <row r="650">
          <cell r="A650">
            <v>1709</v>
          </cell>
          <cell r="B650" t="str">
            <v>Kentallen industrielawaai</v>
          </cell>
          <cell r="C650" t="str">
            <v>KENTAL 649 : 97 Bedrijfs- en werknemersorganisaties (kantoren)</v>
          </cell>
          <cell r="D650">
            <v>86.900001525878906</v>
          </cell>
          <cell r="E650" t="str">
            <v>DGMR-programma IL</v>
          </cell>
        </row>
        <row r="651">
          <cell r="A651">
            <v>1710</v>
          </cell>
          <cell r="B651" t="str">
            <v>Kentallen industrielawaai</v>
          </cell>
          <cell r="C651" t="str">
            <v>KENTAL 650 : 97.5 Research-, wetenschappelijke instellingen met laboratorium</v>
          </cell>
          <cell r="D651">
            <v>86.900001525878906</v>
          </cell>
          <cell r="E651" t="str">
            <v>DGMR-programma IL</v>
          </cell>
        </row>
        <row r="652">
          <cell r="A652">
            <v>1711</v>
          </cell>
          <cell r="B652" t="str">
            <v>Kentallen industrielawaai</v>
          </cell>
          <cell r="C652" t="str">
            <v>KENTAL 651 : 98111 Vuilophaal-, straatreinigingsbedrijven</v>
          </cell>
          <cell r="D652">
            <v>91.400001525878906</v>
          </cell>
          <cell r="E652" t="str">
            <v>DGMR-programma IL</v>
          </cell>
        </row>
        <row r="653">
          <cell r="A653">
            <v>1712</v>
          </cell>
          <cell r="B653" t="str">
            <v>Kentallen industrielawaai</v>
          </cell>
          <cell r="C653" t="str">
            <v>KENTAL 652 : 98112 Vuilstortplaatsen</v>
          </cell>
          <cell r="D653">
            <v>110.30000305175781</v>
          </cell>
          <cell r="E653" t="str">
            <v>DGMR-programma IL</v>
          </cell>
        </row>
        <row r="654">
          <cell r="A654">
            <v>1713</v>
          </cell>
          <cell r="B654" t="str">
            <v>Kentallen industrielawaai</v>
          </cell>
          <cell r="C654" t="str">
            <v>KENTAL 653 : 98113 Vuiloverslagstations</v>
          </cell>
          <cell r="D654">
            <v>100.30000305175781</v>
          </cell>
          <cell r="E654" t="str">
            <v>DGMR-programma IL</v>
          </cell>
        </row>
        <row r="655">
          <cell r="A655">
            <v>1714</v>
          </cell>
          <cell r="B655" t="str">
            <v>Kentallen industrielawaai</v>
          </cell>
          <cell r="C655" t="str">
            <v>KENTAL 654 : 98114 Gemeentewerven, chemisch afval depots</v>
          </cell>
          <cell r="D655">
            <v>91.400001525878906</v>
          </cell>
          <cell r="E655" t="str">
            <v>DGMR-programma IL</v>
          </cell>
        </row>
        <row r="656">
          <cell r="A656">
            <v>1715</v>
          </cell>
          <cell r="B656" t="str">
            <v>Kentallen industrielawaai</v>
          </cell>
          <cell r="C656" t="str">
            <v>KENTAL 655 : 98.12 Rioolwaterzuiverings-, gierverwerkingsinr. &lt; 100000 i.e.</v>
          </cell>
          <cell r="D656">
            <v>87.400001525878906</v>
          </cell>
          <cell r="E656" t="str">
            <v>DGMR-programma IL</v>
          </cell>
        </row>
        <row r="657">
          <cell r="A657">
            <v>1716</v>
          </cell>
          <cell r="B657" t="str">
            <v>Kentallen industrielawaai</v>
          </cell>
          <cell r="C657" t="str">
            <v>KENTAL 656 : 98.12 Rioolwaterzuiv., gierverwerkingsinr. 100000 - 300000 i.e.</v>
          </cell>
          <cell r="D657">
            <v>95.900001525878906</v>
          </cell>
          <cell r="E657" t="str">
            <v>DGMR-programma IL</v>
          </cell>
        </row>
        <row r="658">
          <cell r="A658">
            <v>1717</v>
          </cell>
          <cell r="B658" t="str">
            <v>Kentallen industrielawaai</v>
          </cell>
          <cell r="C658" t="str">
            <v>KENTAL 657 : 98.12 Rioolwaterzuiverings-, gierverwerkingsinr. &gt;= 300000 i.e.</v>
          </cell>
          <cell r="D658">
            <v>100.30000305175781</v>
          </cell>
          <cell r="E658" t="str">
            <v>DGMR-programma IL</v>
          </cell>
        </row>
        <row r="659">
          <cell r="A659">
            <v>1718</v>
          </cell>
          <cell r="B659" t="str">
            <v>Kentallen industrielawaai</v>
          </cell>
          <cell r="C659" t="str">
            <v>KENTAL 658 : 98.12 Rioolwaterzuiverings-, gierverwerkingsinr. therm.slibdroging</v>
          </cell>
          <cell r="D659">
            <v>100.30000305175781</v>
          </cell>
          <cell r="E659" t="str">
            <v>DGMR-programma IL</v>
          </cell>
        </row>
        <row r="660">
          <cell r="A660">
            <v>1719</v>
          </cell>
          <cell r="B660" t="str">
            <v>Kentallen industrielawaai</v>
          </cell>
          <cell r="C660" t="str">
            <v>KENTAL 659 : 98.12 Rioolwaterzuiverings-, gierverwerkingsinr. rioolgemalen</v>
          </cell>
          <cell r="D660">
            <v>67.400001525878906</v>
          </cell>
          <cell r="E660" t="str">
            <v>DGMR-programma IL</v>
          </cell>
        </row>
        <row r="661">
          <cell r="A661">
            <v>1720</v>
          </cell>
          <cell r="B661" t="str">
            <v>Kentallen industrielawaai</v>
          </cell>
          <cell r="C661" t="str">
            <v>KENTAL 660 : 98.13 Afvalverwerkingsbedr., afvalscheidingsinstallatie</v>
          </cell>
          <cell r="D661">
            <v>100.30000305175781</v>
          </cell>
          <cell r="E661" t="str">
            <v>DGMR-programma IL</v>
          </cell>
        </row>
        <row r="662">
          <cell r="A662">
            <v>1721</v>
          </cell>
          <cell r="B662" t="str">
            <v>Kentallen industrielawaai</v>
          </cell>
          <cell r="C662" t="str">
            <v>KENTAL 661 : 98.13 Afvalverwerkingsbedr., verwerking afgewerkte olie</v>
          </cell>
          <cell r="D662">
            <v>81.400001525878906</v>
          </cell>
          <cell r="E662" t="str">
            <v>DGMR-programma IL</v>
          </cell>
        </row>
        <row r="663">
          <cell r="A663">
            <v>1722</v>
          </cell>
          <cell r="B663" t="str">
            <v>Kentallen industrielawaai</v>
          </cell>
          <cell r="C663" t="str">
            <v>KENTAL 662 : 98.13 Afvalverwerkingsbedr., kabelbranderijen</v>
          </cell>
          <cell r="D663">
            <v>86.900001525878906</v>
          </cell>
          <cell r="E663" t="str">
            <v>DGMR-programma IL</v>
          </cell>
        </row>
        <row r="664">
          <cell r="A664">
            <v>1723</v>
          </cell>
          <cell r="B664" t="str">
            <v>Kentallen industrielawaai</v>
          </cell>
          <cell r="C664" t="str">
            <v>KENTAL 663 : 98.13 Afvalverwerkingsbedr., radio actief afval</v>
          </cell>
          <cell r="D664">
            <v>95.900001525878906</v>
          </cell>
          <cell r="E664" t="str">
            <v>DGMR-programma IL</v>
          </cell>
        </row>
        <row r="665">
          <cell r="A665">
            <v>1724</v>
          </cell>
          <cell r="B665" t="str">
            <v>Kentallen industrielawaai</v>
          </cell>
          <cell r="C665" t="str">
            <v>KENTAL 664 : 98.13 Afvalverwerkingsbedr., pathogeen afvalverbranding</v>
          </cell>
          <cell r="D665">
            <v>86.900001525878906</v>
          </cell>
          <cell r="E665" t="str">
            <v>DGMR-programma IL</v>
          </cell>
        </row>
        <row r="666">
          <cell r="A666">
            <v>1725</v>
          </cell>
          <cell r="B666" t="str">
            <v>Kentallen industrielawaai</v>
          </cell>
          <cell r="C666" t="str">
            <v>KENTAL 665 : 98.13 Afvalverwerkingsbedr., oplosmiddelterugwinning</v>
          </cell>
          <cell r="D666">
            <v>77.400001525878906</v>
          </cell>
          <cell r="E666" t="str">
            <v>DGMR-programma IL</v>
          </cell>
        </row>
        <row r="667">
          <cell r="A667">
            <v>1726</v>
          </cell>
          <cell r="B667" t="str">
            <v>Kentallen industrielawaai</v>
          </cell>
          <cell r="C667" t="str">
            <v>KENTAL 666 : 98.13 Vuilverbrandingsinr., huisvuil, slib</v>
          </cell>
          <cell r="D667">
            <v>100.30000305175781</v>
          </cell>
          <cell r="E667" t="str">
            <v>DGMR-programma IL</v>
          </cell>
        </row>
        <row r="668">
          <cell r="A668">
            <v>1727</v>
          </cell>
          <cell r="B668" t="str">
            <v>Kentallen industrielawaai</v>
          </cell>
          <cell r="C668" t="str">
            <v>KENTAL 667 : 98.13 Vuilverbrandingsinr., chemisch afval</v>
          </cell>
          <cell r="D668">
            <v>100.30000305175781</v>
          </cell>
          <cell r="E668" t="str">
            <v>DGMR-programma IL</v>
          </cell>
        </row>
        <row r="669">
          <cell r="A669">
            <v>1728</v>
          </cell>
          <cell r="B669" t="str">
            <v>Kentallen industrielawaai</v>
          </cell>
          <cell r="C669" t="str">
            <v>KENTAL 668 : 98.13 Verwerking fotochemisch en galvano afval</v>
          </cell>
          <cell r="D669">
            <v>91.400001525878906</v>
          </cell>
          <cell r="E669" t="str">
            <v>DGMR-programma IL</v>
          </cell>
        </row>
        <row r="670">
          <cell r="A670">
            <v>1729</v>
          </cell>
          <cell r="B670" t="str">
            <v>Kentallen industrielawaai</v>
          </cell>
          <cell r="C670" t="str">
            <v>KENTAL 669 : 98.13 Puinbreken en puinzeven v.c. &lt; 100000 t/j</v>
          </cell>
          <cell r="D670">
            <v>110.30000305175781</v>
          </cell>
          <cell r="E670" t="str">
            <v>DGMR-programma IL</v>
          </cell>
        </row>
        <row r="671">
          <cell r="A671">
            <v>1730</v>
          </cell>
          <cell r="B671" t="str">
            <v>Kentallen industrielawaai</v>
          </cell>
          <cell r="C671" t="str">
            <v>KENTAL 670 : 98.13 Puinbreken en puinzeven v.c. &gt;= 100000 t/j</v>
          </cell>
          <cell r="D671">
            <v>118.59999847412109</v>
          </cell>
          <cell r="E671" t="str">
            <v>DGMR-programma IL</v>
          </cell>
        </row>
        <row r="672">
          <cell r="A672">
            <v>1731</v>
          </cell>
          <cell r="B672" t="str">
            <v>Kentallen industrielawaai</v>
          </cell>
          <cell r="C672" t="str">
            <v>KENTAL 671 : 98.14 Ongedierte bestrijdings- en ontsmettingsbedrijven</v>
          </cell>
          <cell r="D672">
            <v>86.900001525878906</v>
          </cell>
          <cell r="E672" t="str">
            <v>DGMR-programma IL</v>
          </cell>
        </row>
        <row r="673">
          <cell r="A673">
            <v>1732</v>
          </cell>
          <cell r="B673" t="str">
            <v>Kentallen industrielawaai</v>
          </cell>
          <cell r="C673" t="str">
            <v>KENTAL 672 : 98.15 Polderbemalingsbedrijven voor gebouwen</v>
          </cell>
          <cell r="D673">
            <v>81.400001525878906</v>
          </cell>
          <cell r="E673" t="str">
            <v>DGMR-programma IL</v>
          </cell>
        </row>
        <row r="674">
          <cell r="A674">
            <v>1733</v>
          </cell>
          <cell r="B674" t="str">
            <v>Kentallen industrielawaai</v>
          </cell>
          <cell r="C674" t="str">
            <v>KENTAL 673 : 98.21 Schoonmaakbedrijven voor gebouwen</v>
          </cell>
          <cell r="D674">
            <v>76.900001525878906</v>
          </cell>
          <cell r="E674" t="str">
            <v>DGMR-programma IL</v>
          </cell>
        </row>
        <row r="675">
          <cell r="A675">
            <v>1734</v>
          </cell>
          <cell r="B675" t="str">
            <v>Kentallen industrielawaai</v>
          </cell>
          <cell r="C675" t="str">
            <v>KENTAL 674 : 98.22 Schoorsteenveegbedrijven</v>
          </cell>
          <cell r="D675">
            <v>77.400001525878906</v>
          </cell>
          <cell r="E675" t="str">
            <v>DGMR-programma IL</v>
          </cell>
        </row>
        <row r="676">
          <cell r="A676">
            <v>1735</v>
          </cell>
          <cell r="B676" t="str">
            <v>Kentallen industrielawaai</v>
          </cell>
          <cell r="C676" t="str">
            <v>KENTAL 675 : 98.23 Autowasserijen</v>
          </cell>
          <cell r="D676">
            <v>91.400001525878906</v>
          </cell>
          <cell r="E676" t="str">
            <v>DGMR-programma IL</v>
          </cell>
        </row>
        <row r="677">
          <cell r="A677">
            <v>1736</v>
          </cell>
          <cell r="B677" t="str">
            <v>Kentallen industrielawaai</v>
          </cell>
          <cell r="C677" t="str">
            <v>KENTAL 676 : 98.24 Glazenwasserijen</v>
          </cell>
          <cell r="D677">
            <v>77.400001525878906</v>
          </cell>
          <cell r="E677" t="str">
            <v>DGMR-programma IL</v>
          </cell>
        </row>
        <row r="678">
          <cell r="A678">
            <v>1737</v>
          </cell>
          <cell r="B678" t="str">
            <v>Kentallen industrielawaai</v>
          </cell>
          <cell r="C678" t="str">
            <v>KENTAL 677 : 98.29 Schoonmaakbedrijven n.e.g.</v>
          </cell>
          <cell r="D678">
            <v>77.400001525878906</v>
          </cell>
          <cell r="E678" t="str">
            <v>DGMR-programma IL</v>
          </cell>
        </row>
        <row r="679">
          <cell r="A679">
            <v>1738</v>
          </cell>
          <cell r="B679" t="str">
            <v>Kentallen industrielawaai</v>
          </cell>
          <cell r="C679" t="str">
            <v>KENTAL 678 : 98.31 Wasserijen en strijkinrichtingen</v>
          </cell>
          <cell r="D679">
            <v>87.400001525878906</v>
          </cell>
          <cell r="E679" t="str">
            <v>DGMR-programma IL</v>
          </cell>
        </row>
        <row r="680">
          <cell r="A680">
            <v>1739</v>
          </cell>
          <cell r="B680" t="str">
            <v>Kentallen industrielawaai</v>
          </cell>
          <cell r="C680" t="str">
            <v>KENTAL 679 : 98.32 Chemische wasserijen en ververijen</v>
          </cell>
          <cell r="D680">
            <v>86.900001525878906</v>
          </cell>
          <cell r="E680" t="str">
            <v>DGMR-programma IL</v>
          </cell>
        </row>
        <row r="681">
          <cell r="A681">
            <v>1740</v>
          </cell>
          <cell r="B681" t="str">
            <v>Kentallen industrielawaai</v>
          </cell>
          <cell r="C681" t="str">
            <v>KENTAL 680 : 98.33 Wasverzendinrichtingen</v>
          </cell>
          <cell r="D681">
            <v>86.900001525878906</v>
          </cell>
          <cell r="E681" t="str">
            <v>DGMR-programma IL</v>
          </cell>
        </row>
        <row r="682">
          <cell r="A682">
            <v>1741</v>
          </cell>
          <cell r="B682" t="str">
            <v>Kentallen industrielawaai</v>
          </cell>
          <cell r="C682" t="str">
            <v>KENTAL 681 : 98.34 Stoppage- en oppersinrichtingen</v>
          </cell>
          <cell r="D682">
            <v>77.400001525878906</v>
          </cell>
          <cell r="E682" t="str">
            <v>DGMR-programma IL</v>
          </cell>
        </row>
        <row r="683">
          <cell r="A683">
            <v>1742</v>
          </cell>
          <cell r="B683" t="str">
            <v>Kentallen industrielawaai</v>
          </cell>
          <cell r="C683" t="str">
            <v>KENTAL 682 : 98.35 Wasserettes, wassalons</v>
          </cell>
          <cell r="D683">
            <v>77.400001525878906</v>
          </cell>
          <cell r="E683" t="str">
            <v>DGMR-programma IL</v>
          </cell>
        </row>
        <row r="684">
          <cell r="A684">
            <v>1743</v>
          </cell>
          <cell r="B684" t="str">
            <v>Kentallen industrielawaai</v>
          </cell>
          <cell r="C684" t="str">
            <v>KENTAL 683 : 98.36 Tapijtreinigingsbedrijven</v>
          </cell>
          <cell r="D684">
            <v>91.400001525878906</v>
          </cell>
          <cell r="E684" t="str">
            <v>DGMR-programma IL</v>
          </cell>
        </row>
        <row r="685">
          <cell r="A685">
            <v>1744</v>
          </cell>
          <cell r="B685" t="str">
            <v>Kentallen industrielawaai</v>
          </cell>
          <cell r="C685" t="str">
            <v>KENTAL 684 : 98.91 Begrafenisondernemingen, uitvaartcentra</v>
          </cell>
          <cell r="D685">
            <v>77.400001525878906</v>
          </cell>
          <cell r="E685" t="str">
            <v>DGMR-programma IL</v>
          </cell>
        </row>
        <row r="686">
          <cell r="A686">
            <v>1745</v>
          </cell>
          <cell r="B686" t="str">
            <v>Kentallen industrielawaai</v>
          </cell>
          <cell r="C686" t="str">
            <v>KENTAL 685 : 98.91 Begrafenisondernemingen, begraafplaatsen</v>
          </cell>
          <cell r="D686">
            <v>77.400001525878906</v>
          </cell>
          <cell r="E686" t="str">
            <v>DGMR-programma IL</v>
          </cell>
        </row>
        <row r="687">
          <cell r="A687">
            <v>1746</v>
          </cell>
          <cell r="B687" t="str">
            <v>Kentallen industrielawaai</v>
          </cell>
          <cell r="C687" t="str">
            <v>KENTAL 686 : 98.91 Begrafenisondernemingen, crematoria</v>
          </cell>
          <cell r="D687">
            <v>86.900001525878906</v>
          </cell>
          <cell r="E687" t="str">
            <v>DGMR-programma IL</v>
          </cell>
        </row>
        <row r="688">
          <cell r="A688">
            <v>1747</v>
          </cell>
          <cell r="B688" t="str">
            <v>Kentallen industrielawaai</v>
          </cell>
          <cell r="C688" t="str">
            <v>KENTAL 687 : 98.92 Badhuizen en sauna-baden</v>
          </cell>
          <cell r="D688">
            <v>76.900001525878906</v>
          </cell>
          <cell r="E688" t="str">
            <v>DGMR-programma IL</v>
          </cell>
        </row>
        <row r="689">
          <cell r="A689">
            <v>1748</v>
          </cell>
          <cell r="B689" t="str">
            <v>Kentallen industrielawaai</v>
          </cell>
          <cell r="C689" t="str">
            <v>KENTAL 688 : 98.93 Dierenasiels en dierenpensions</v>
          </cell>
          <cell r="D689">
            <v>87.400001525878906</v>
          </cell>
          <cell r="E689" t="str">
            <v>DGMR-programma IL</v>
          </cell>
        </row>
        <row r="690">
          <cell r="A690">
            <v>1749</v>
          </cell>
          <cell r="B690" t="str">
            <v>Kentallen industrielawaai</v>
          </cell>
          <cell r="C690" t="str">
            <v>KENTAL 689 : 98.99 Persoonlijke dienstverlening n.e.g.</v>
          </cell>
          <cell r="D690">
            <v>76.900001525878906</v>
          </cell>
          <cell r="E690" t="str">
            <v>DGMR-programma IL</v>
          </cell>
        </row>
      </sheetData>
      <sheetData sheetId="14">
        <row r="1">
          <cell r="E1" t="str">
            <v>PR_ID</v>
          </cell>
        </row>
        <row r="2">
          <cell r="A2">
            <v>1</v>
          </cell>
          <cell r="B2" t="str">
            <v>Aa en Hunze</v>
          </cell>
          <cell r="C2" t="str">
            <v>Drenthe</v>
          </cell>
          <cell r="E2">
            <v>1</v>
          </cell>
          <cell r="F2" t="str">
            <v>Drenthe</v>
          </cell>
        </row>
        <row r="3">
          <cell r="A3">
            <v>28</v>
          </cell>
          <cell r="B3" t="str">
            <v>Assen</v>
          </cell>
          <cell r="C3" t="str">
            <v>Drenthe</v>
          </cell>
          <cell r="E3">
            <v>2</v>
          </cell>
          <cell r="F3" t="str">
            <v>Flevoland</v>
          </cell>
        </row>
        <row r="4">
          <cell r="A4">
            <v>64</v>
          </cell>
          <cell r="B4" t="str">
            <v>Borger-Odoorn</v>
          </cell>
          <cell r="C4" t="str">
            <v>Drenthe</v>
          </cell>
          <cell r="E4">
            <v>3</v>
          </cell>
          <cell r="F4" t="str">
            <v>Friesland</v>
          </cell>
        </row>
        <row r="5">
          <cell r="A5">
            <v>81</v>
          </cell>
          <cell r="B5" t="str">
            <v>Coevorden</v>
          </cell>
          <cell r="C5" t="str">
            <v>Drenthe</v>
          </cell>
          <cell r="E5">
            <v>4</v>
          </cell>
          <cell r="F5" t="str">
            <v>Gelderland</v>
          </cell>
        </row>
        <row r="6">
          <cell r="A6">
            <v>91</v>
          </cell>
          <cell r="B6" t="str">
            <v>De Wolden</v>
          </cell>
          <cell r="C6" t="str">
            <v>Drenthe</v>
          </cell>
          <cell r="E6">
            <v>5</v>
          </cell>
          <cell r="F6" t="str">
            <v>Groningen</v>
          </cell>
        </row>
        <row r="7">
          <cell r="A7">
            <v>124</v>
          </cell>
          <cell r="B7" t="str">
            <v>Emmen</v>
          </cell>
          <cell r="C7" t="str">
            <v>Drenthe</v>
          </cell>
          <cell r="E7">
            <v>6</v>
          </cell>
          <cell r="F7" t="str">
            <v>Limburg</v>
          </cell>
        </row>
        <row r="8">
          <cell r="A8">
            <v>193</v>
          </cell>
          <cell r="B8" t="str">
            <v>Hoogeveen</v>
          </cell>
          <cell r="C8" t="str">
            <v>Drenthe</v>
          </cell>
          <cell r="E8">
            <v>7</v>
          </cell>
          <cell r="F8" t="str">
            <v>Noord-Brabant</v>
          </cell>
        </row>
        <row r="9">
          <cell r="A9">
            <v>259</v>
          </cell>
          <cell r="B9" t="str">
            <v>Meppel</v>
          </cell>
          <cell r="C9" t="str">
            <v>Drenthe</v>
          </cell>
          <cell r="E9">
            <v>8</v>
          </cell>
          <cell r="F9" t="str">
            <v>Noord-Holland</v>
          </cell>
        </row>
        <row r="10">
          <cell r="A10">
            <v>263</v>
          </cell>
          <cell r="B10" t="str">
            <v>Midden-Drenthe</v>
          </cell>
          <cell r="C10" t="str">
            <v>Drenthe</v>
          </cell>
          <cell r="E10">
            <v>9</v>
          </cell>
          <cell r="F10" t="str">
            <v>Overijssel</v>
          </cell>
        </row>
        <row r="11">
          <cell r="A11">
            <v>286</v>
          </cell>
          <cell r="B11" t="str">
            <v>Noordenveld</v>
          </cell>
          <cell r="C11" t="str">
            <v>Drenthe</v>
          </cell>
          <cell r="E11">
            <v>10</v>
          </cell>
          <cell r="F11" t="str">
            <v>Utrecht</v>
          </cell>
        </row>
        <row r="12">
          <cell r="A12">
            <v>394</v>
          </cell>
          <cell r="B12" t="str">
            <v>Tynaarlo</v>
          </cell>
          <cell r="C12" t="str">
            <v>Drenthe</v>
          </cell>
          <cell r="E12">
            <v>11</v>
          </cell>
          <cell r="F12" t="str">
            <v>Zuid-Holland</v>
          </cell>
        </row>
        <row r="13">
          <cell r="A13">
            <v>442</v>
          </cell>
          <cell r="B13" t="str">
            <v>Westerveld</v>
          </cell>
          <cell r="C13" t="str">
            <v>Drenthe</v>
          </cell>
          <cell r="E13">
            <v>12</v>
          </cell>
          <cell r="F13" t="str">
            <v>Zeeland</v>
          </cell>
        </row>
        <row r="14">
          <cell r="A14">
            <v>12</v>
          </cell>
          <cell r="B14" t="str">
            <v>Almere</v>
          </cell>
          <cell r="C14" t="str">
            <v>Flevoland</v>
          </cell>
        </row>
        <row r="15">
          <cell r="A15">
            <v>111</v>
          </cell>
          <cell r="B15" t="str">
            <v>Dronten</v>
          </cell>
          <cell r="C15" t="str">
            <v>Flevoland</v>
          </cell>
        </row>
        <row r="16">
          <cell r="A16">
            <v>226</v>
          </cell>
          <cell r="B16" t="str">
            <v>Lelystad</v>
          </cell>
          <cell r="C16" t="str">
            <v>Flevoland</v>
          </cell>
        </row>
        <row r="17">
          <cell r="A17">
            <v>288</v>
          </cell>
          <cell r="B17" t="str">
            <v>Noordoostpolder</v>
          </cell>
          <cell r="C17" t="str">
            <v>Flevoland</v>
          </cell>
        </row>
        <row r="18">
          <cell r="A18">
            <v>400</v>
          </cell>
          <cell r="B18" t="str">
            <v>Urk</v>
          </cell>
          <cell r="C18" t="str">
            <v>Flevoland</v>
          </cell>
        </row>
        <row r="19">
          <cell r="A19">
            <v>470</v>
          </cell>
          <cell r="B19" t="str">
            <v>Zeewolde</v>
          </cell>
          <cell r="C19" t="str">
            <v>Flevoland</v>
          </cell>
        </row>
        <row r="20">
          <cell r="A20">
            <v>6</v>
          </cell>
          <cell r="B20" t="str">
            <v>Achtkarspelen</v>
          </cell>
          <cell r="C20" t="str">
            <v>Friesland</v>
          </cell>
        </row>
        <row r="21">
          <cell r="A21">
            <v>16</v>
          </cell>
          <cell r="B21" t="str">
            <v>Ameland</v>
          </cell>
          <cell r="C21" t="str">
            <v>Friesland</v>
          </cell>
        </row>
        <row r="22">
          <cell r="A22">
            <v>59</v>
          </cell>
          <cell r="B22" t="str">
            <v>Boarnsterhim</v>
          </cell>
          <cell r="C22" t="str">
            <v>Friesland</v>
          </cell>
        </row>
        <row r="23">
          <cell r="A23">
            <v>62</v>
          </cell>
          <cell r="B23" t="str">
            <v>Bolsward</v>
          </cell>
          <cell r="C23" t="str">
            <v>Friesland</v>
          </cell>
        </row>
        <row r="24">
          <cell r="A24">
            <v>87</v>
          </cell>
          <cell r="B24" t="str">
            <v>Dantumadeel</v>
          </cell>
          <cell r="C24" t="str">
            <v>Friesland</v>
          </cell>
        </row>
        <row r="25">
          <cell r="A25">
            <v>105</v>
          </cell>
          <cell r="B25" t="str">
            <v>Dongeradeel</v>
          </cell>
          <cell r="C25" t="str">
            <v>Friesland</v>
          </cell>
        </row>
        <row r="26">
          <cell r="A26">
            <v>130</v>
          </cell>
          <cell r="B26" t="str">
            <v>Ferwerderadiel</v>
          </cell>
          <cell r="C26" t="str">
            <v>Friesland</v>
          </cell>
        </row>
        <row r="27">
          <cell r="A27">
            <v>131</v>
          </cell>
          <cell r="B27" t="str">
            <v>Franekeradeel</v>
          </cell>
          <cell r="C27" t="str">
            <v>Friesland</v>
          </cell>
        </row>
        <row r="28">
          <cell r="A28">
            <v>132</v>
          </cell>
          <cell r="B28" t="str">
            <v>Gaasterlân-Sleat</v>
          </cell>
          <cell r="C28" t="str">
            <v>Friesland</v>
          </cell>
        </row>
        <row r="29">
          <cell r="A29">
            <v>167</v>
          </cell>
          <cell r="B29" t="str">
            <v>Harlingen</v>
          </cell>
          <cell r="C29" t="str">
            <v>Friesland</v>
          </cell>
        </row>
        <row r="30">
          <cell r="A30">
            <v>173</v>
          </cell>
          <cell r="B30" t="str">
            <v>Heerenveen</v>
          </cell>
          <cell r="C30" t="str">
            <v>Friesland</v>
          </cell>
        </row>
        <row r="31">
          <cell r="A31">
            <v>185</v>
          </cell>
          <cell r="B31" t="str">
            <v>het Bildt</v>
          </cell>
          <cell r="C31" t="str">
            <v>Friesland</v>
          </cell>
        </row>
        <row r="32">
          <cell r="A32">
            <v>209</v>
          </cell>
          <cell r="B32" t="str">
            <v>Kollumerland en Nieuwkruisland</v>
          </cell>
          <cell r="C32" t="str">
            <v>Friesland</v>
          </cell>
        </row>
        <row r="33">
          <cell r="A33">
            <v>221</v>
          </cell>
          <cell r="B33" t="str">
            <v>Leeuwarden</v>
          </cell>
          <cell r="C33" t="str">
            <v>Friesland</v>
          </cell>
        </row>
        <row r="34">
          <cell r="A34">
            <v>222</v>
          </cell>
          <cell r="B34" t="str">
            <v>Leeuwarderadeel</v>
          </cell>
          <cell r="C34" t="str">
            <v>Friesland</v>
          </cell>
        </row>
        <row r="35">
          <cell r="A35">
            <v>227</v>
          </cell>
          <cell r="B35" t="str">
            <v>Lemsterland</v>
          </cell>
          <cell r="C35" t="str">
            <v>Friesland</v>
          </cell>
        </row>
        <row r="36">
          <cell r="A36">
            <v>236</v>
          </cell>
          <cell r="B36" t="str">
            <v>Littenseradiel</v>
          </cell>
          <cell r="C36" t="str">
            <v>Friesland</v>
          </cell>
        </row>
        <row r="37">
          <cell r="A37">
            <v>257</v>
          </cell>
          <cell r="B37" t="str">
            <v>Menaldumadeel</v>
          </cell>
          <cell r="C37" t="str">
            <v>Friesland</v>
          </cell>
        </row>
        <row r="38">
          <cell r="A38">
            <v>282</v>
          </cell>
          <cell r="B38" t="str">
            <v>Nijefurd</v>
          </cell>
          <cell r="C38" t="str">
            <v>Friesland</v>
          </cell>
        </row>
        <row r="39">
          <cell r="A39">
            <v>305</v>
          </cell>
          <cell r="B39" t="str">
            <v>Ooststellingwerf</v>
          </cell>
          <cell r="C39" t="str">
            <v>Friesland</v>
          </cell>
        </row>
        <row r="40">
          <cell r="A40">
            <v>308</v>
          </cell>
          <cell r="B40" t="str">
            <v>Opsterland</v>
          </cell>
          <cell r="C40" t="str">
            <v>Friesland</v>
          </cell>
        </row>
        <row r="41">
          <cell r="A41">
            <v>350</v>
          </cell>
          <cell r="B41" t="str">
            <v>Schiermonnikoog</v>
          </cell>
          <cell r="C41" t="str">
            <v>Friesland</v>
          </cell>
        </row>
        <row r="42">
          <cell r="A42">
            <v>364</v>
          </cell>
          <cell r="B42" t="str">
            <v>Skarsterlân</v>
          </cell>
          <cell r="C42" t="str">
            <v>Friesland</v>
          </cell>
        </row>
        <row r="43">
          <cell r="A43">
            <v>368</v>
          </cell>
          <cell r="B43" t="str">
            <v>Smallingerland</v>
          </cell>
          <cell r="C43" t="str">
            <v>Friesland</v>
          </cell>
        </row>
        <row r="44">
          <cell r="A44">
            <v>369</v>
          </cell>
          <cell r="B44" t="str">
            <v>Sneek</v>
          </cell>
          <cell r="C44" t="str">
            <v>Friesland</v>
          </cell>
        </row>
        <row r="45">
          <cell r="A45">
            <v>386</v>
          </cell>
          <cell r="B45" t="str">
            <v>Terschelling</v>
          </cell>
          <cell r="C45" t="str">
            <v>Friesland</v>
          </cell>
        </row>
        <row r="46">
          <cell r="A46">
            <v>395</v>
          </cell>
          <cell r="B46" t="str">
            <v>Tytsjerksteradiel</v>
          </cell>
          <cell r="C46" t="str">
            <v>Friesland</v>
          </cell>
        </row>
        <row r="47">
          <cell r="A47">
            <v>418</v>
          </cell>
          <cell r="B47" t="str">
            <v>Vlieland</v>
          </cell>
          <cell r="C47" t="str">
            <v>Friesland</v>
          </cell>
        </row>
        <row r="48">
          <cell r="A48">
            <v>445</v>
          </cell>
          <cell r="B48" t="str">
            <v>Weststellingwerf</v>
          </cell>
          <cell r="C48" t="str">
            <v>Friesland</v>
          </cell>
        </row>
        <row r="49">
          <cell r="A49">
            <v>463</v>
          </cell>
          <cell r="B49" t="str">
            <v>Wûnseradiel</v>
          </cell>
          <cell r="C49" t="str">
            <v>Friesland</v>
          </cell>
        </row>
        <row r="50">
          <cell r="A50">
            <v>464</v>
          </cell>
          <cell r="B50" t="str">
            <v>Wymbritseradiel</v>
          </cell>
          <cell r="C50" t="str">
            <v>Friesland</v>
          </cell>
        </row>
        <row r="51">
          <cell r="A51">
            <v>4</v>
          </cell>
          <cell r="B51" t="str">
            <v>Aalten</v>
          </cell>
          <cell r="C51" t="str">
            <v>Gelderland</v>
          </cell>
        </row>
        <row r="52">
          <cell r="A52">
            <v>22</v>
          </cell>
          <cell r="B52" t="str">
            <v>Angerlo</v>
          </cell>
          <cell r="C52" t="str">
            <v>Gelderland</v>
          </cell>
        </row>
        <row r="53">
          <cell r="A53">
            <v>24</v>
          </cell>
          <cell r="B53" t="str">
            <v>Apeldoorn</v>
          </cell>
          <cell r="C53" t="str">
            <v>Gelderland</v>
          </cell>
        </row>
        <row r="54">
          <cell r="A54">
            <v>27</v>
          </cell>
          <cell r="B54" t="str">
            <v>Arnhem</v>
          </cell>
          <cell r="C54" t="str">
            <v>Gelderland</v>
          </cell>
        </row>
        <row r="55">
          <cell r="A55">
            <v>33</v>
          </cell>
          <cell r="B55" t="str">
            <v>Barneveld</v>
          </cell>
          <cell r="C55" t="str">
            <v>Gelderland</v>
          </cell>
        </row>
        <row r="56">
          <cell r="A56">
            <v>46</v>
          </cell>
          <cell r="B56" t="str">
            <v>Bergh</v>
          </cell>
          <cell r="C56" t="str">
            <v>Gelderland</v>
          </cell>
        </row>
        <row r="57">
          <cell r="A57">
            <v>52</v>
          </cell>
          <cell r="B57" t="str">
            <v>Beuningen</v>
          </cell>
          <cell r="C57" t="str">
            <v>Gelderland</v>
          </cell>
        </row>
        <row r="58">
          <cell r="A58">
            <v>63</v>
          </cell>
          <cell r="B58" t="str">
            <v>Borculo</v>
          </cell>
          <cell r="C58" t="str">
            <v>Gelderland</v>
          </cell>
        </row>
        <row r="59">
          <cell r="A59">
            <v>73</v>
          </cell>
          <cell r="B59" t="str">
            <v>Brummen</v>
          </cell>
          <cell r="C59" t="str">
            <v>Gelderland</v>
          </cell>
        </row>
        <row r="60">
          <cell r="A60">
            <v>77</v>
          </cell>
          <cell r="B60" t="str">
            <v>Buren</v>
          </cell>
          <cell r="C60" t="str">
            <v>Gelderland</v>
          </cell>
        </row>
        <row r="61">
          <cell r="A61">
            <v>85</v>
          </cell>
          <cell r="B61" t="str">
            <v>Culemborg</v>
          </cell>
          <cell r="C61" t="str">
            <v>Gelderland</v>
          </cell>
        </row>
        <row r="62">
          <cell r="A62">
            <v>97</v>
          </cell>
          <cell r="B62" t="str">
            <v>Didam</v>
          </cell>
          <cell r="C62" t="str">
            <v>Gelderland</v>
          </cell>
        </row>
        <row r="63">
          <cell r="A63">
            <v>100</v>
          </cell>
          <cell r="B63" t="str">
            <v>Dinxperlo</v>
          </cell>
          <cell r="C63" t="str">
            <v>Gelderland</v>
          </cell>
        </row>
        <row r="64">
          <cell r="A64">
            <v>102</v>
          </cell>
          <cell r="B64" t="str">
            <v>Doesburg</v>
          </cell>
          <cell r="C64" t="str">
            <v>Gelderland</v>
          </cell>
        </row>
        <row r="65">
          <cell r="A65">
            <v>103</v>
          </cell>
          <cell r="B65" t="str">
            <v>Doetinchem</v>
          </cell>
          <cell r="C65" t="str">
            <v>Gelderland</v>
          </cell>
        </row>
        <row r="66">
          <cell r="A66">
            <v>112</v>
          </cell>
          <cell r="B66" t="str">
            <v>Druten</v>
          </cell>
          <cell r="C66" t="str">
            <v>Gelderland</v>
          </cell>
        </row>
        <row r="67">
          <cell r="A67">
            <v>113</v>
          </cell>
          <cell r="B67" t="str">
            <v>Duiven</v>
          </cell>
          <cell r="C67" t="str">
            <v>Gelderland</v>
          </cell>
        </row>
        <row r="68">
          <cell r="A68">
            <v>116</v>
          </cell>
          <cell r="B68" t="str">
            <v>Ede</v>
          </cell>
          <cell r="C68" t="str">
            <v>Gelderland</v>
          </cell>
        </row>
        <row r="69">
          <cell r="A69">
            <v>120</v>
          </cell>
          <cell r="B69" t="str">
            <v>Eibergen</v>
          </cell>
          <cell r="C69" t="str">
            <v>Gelderland</v>
          </cell>
        </row>
        <row r="70">
          <cell r="A70">
            <v>123</v>
          </cell>
          <cell r="B70" t="str">
            <v>Elburg</v>
          </cell>
          <cell r="C70" t="str">
            <v>Gelderland</v>
          </cell>
        </row>
        <row r="71">
          <cell r="A71">
            <v>127</v>
          </cell>
          <cell r="B71" t="str">
            <v>Epe</v>
          </cell>
          <cell r="C71" t="str">
            <v>Gelderland</v>
          </cell>
        </row>
        <row r="72">
          <cell r="A72">
            <v>128</v>
          </cell>
          <cell r="B72" t="str">
            <v>Ermelo</v>
          </cell>
          <cell r="C72" t="str">
            <v>Gelderland</v>
          </cell>
        </row>
        <row r="73">
          <cell r="A73">
            <v>134</v>
          </cell>
          <cell r="B73" t="str">
            <v>Geldermalsen</v>
          </cell>
          <cell r="C73" t="str">
            <v>Gelderland</v>
          </cell>
        </row>
        <row r="74">
          <cell r="A74">
            <v>137</v>
          </cell>
          <cell r="B74" t="str">
            <v>Gendringen</v>
          </cell>
          <cell r="C74" t="str">
            <v>Gelderland</v>
          </cell>
        </row>
        <row r="75">
          <cell r="A75">
            <v>145</v>
          </cell>
          <cell r="B75" t="str">
            <v>Gorssel</v>
          </cell>
          <cell r="C75" t="str">
            <v>Gelderland</v>
          </cell>
        </row>
        <row r="76">
          <cell r="A76">
            <v>150</v>
          </cell>
          <cell r="B76" t="str">
            <v>Groenlo</v>
          </cell>
          <cell r="C76" t="str">
            <v>Gelderland</v>
          </cell>
        </row>
        <row r="77">
          <cell r="A77">
            <v>151</v>
          </cell>
          <cell r="B77" t="str">
            <v>Groesbeek</v>
          </cell>
          <cell r="C77" t="str">
            <v>Gelderland</v>
          </cell>
        </row>
        <row r="78">
          <cell r="A78">
            <v>163</v>
          </cell>
          <cell r="B78" t="str">
            <v>Harderwijk</v>
          </cell>
          <cell r="C78" t="str">
            <v>Gelderland</v>
          </cell>
        </row>
        <row r="79">
          <cell r="A79">
            <v>168</v>
          </cell>
          <cell r="B79" t="str">
            <v>Hattem</v>
          </cell>
          <cell r="C79" t="str">
            <v>Gelderland</v>
          </cell>
        </row>
        <row r="80">
          <cell r="A80">
            <v>172</v>
          </cell>
          <cell r="B80" t="str">
            <v>Heerde</v>
          </cell>
          <cell r="C80" t="str">
            <v>Gelderland</v>
          </cell>
        </row>
        <row r="81">
          <cell r="A81">
            <v>183</v>
          </cell>
          <cell r="B81" t="str">
            <v>Hengelo (Gld.)</v>
          </cell>
          <cell r="C81" t="str">
            <v>Gelderland</v>
          </cell>
        </row>
        <row r="82">
          <cell r="A82">
            <v>186</v>
          </cell>
          <cell r="B82" t="str">
            <v>Heumen</v>
          </cell>
          <cell r="C82" t="str">
            <v>Gelderland</v>
          </cell>
        </row>
        <row r="83">
          <cell r="A83">
            <v>200</v>
          </cell>
          <cell r="B83" t="str">
            <v>Hummelo en Keppel</v>
          </cell>
          <cell r="C83" t="str">
            <v>Gelderland</v>
          </cell>
        </row>
        <row r="84">
          <cell r="A84">
            <v>229</v>
          </cell>
          <cell r="B84" t="str">
            <v>Lichtenvoorde</v>
          </cell>
          <cell r="C84" t="str">
            <v>Gelderland</v>
          </cell>
        </row>
        <row r="85">
          <cell r="A85">
            <v>232</v>
          </cell>
          <cell r="B85" t="str">
            <v>Lingewaal</v>
          </cell>
          <cell r="C85" t="str">
            <v>Gelderland</v>
          </cell>
        </row>
        <row r="86">
          <cell r="A86">
            <v>233</v>
          </cell>
          <cell r="B86" t="str">
            <v>Lingewaard</v>
          </cell>
          <cell r="C86" t="str">
            <v>Gelderland</v>
          </cell>
        </row>
        <row r="87">
          <cell r="A87">
            <v>237</v>
          </cell>
          <cell r="B87" t="str">
            <v>Lochem</v>
          </cell>
          <cell r="C87" t="str">
            <v>Gelderland</v>
          </cell>
        </row>
        <row r="88">
          <cell r="A88">
            <v>248</v>
          </cell>
          <cell r="B88" t="str">
            <v>Maasdriel</v>
          </cell>
          <cell r="C88" t="str">
            <v>Gelderland</v>
          </cell>
        </row>
        <row r="89">
          <cell r="A89">
            <v>265</v>
          </cell>
          <cell r="B89" t="str">
            <v>Millingen aan de Rijn</v>
          </cell>
          <cell r="C89" t="str">
            <v>Gelderland</v>
          </cell>
        </row>
        <row r="90">
          <cell r="A90">
            <v>272</v>
          </cell>
          <cell r="B90" t="str">
            <v>Neder-Betuwe</v>
          </cell>
          <cell r="C90" t="str">
            <v>Gelderland</v>
          </cell>
        </row>
        <row r="91">
          <cell r="A91">
            <v>275</v>
          </cell>
          <cell r="B91" t="str">
            <v>Neede</v>
          </cell>
          <cell r="C91" t="str">
            <v>Gelderland</v>
          </cell>
        </row>
        <row r="92">
          <cell r="A92">
            <v>276</v>
          </cell>
          <cell r="B92" t="str">
            <v>Neerijnen</v>
          </cell>
          <cell r="C92" t="str">
            <v>Gelderland</v>
          </cell>
        </row>
        <row r="93">
          <cell r="A93">
            <v>283</v>
          </cell>
          <cell r="B93" t="str">
            <v>Nijkerk</v>
          </cell>
          <cell r="C93" t="str">
            <v>Gelderland</v>
          </cell>
        </row>
        <row r="94">
          <cell r="A94">
            <v>284</v>
          </cell>
          <cell r="B94" t="str">
            <v>Nijmegen</v>
          </cell>
          <cell r="C94" t="str">
            <v>Gelderland</v>
          </cell>
        </row>
        <row r="95">
          <cell r="A95">
            <v>292</v>
          </cell>
          <cell r="B95" t="str">
            <v>Nunspeet</v>
          </cell>
          <cell r="C95" t="str">
            <v>Gelderland</v>
          </cell>
        </row>
        <row r="96">
          <cell r="A96">
            <v>298</v>
          </cell>
          <cell r="B96" t="str">
            <v>Oldebroek</v>
          </cell>
          <cell r="C96" t="str">
            <v>Gelderland</v>
          </cell>
        </row>
        <row r="97">
          <cell r="A97">
            <v>314</v>
          </cell>
          <cell r="B97" t="str">
            <v>Overbetuwe</v>
          </cell>
          <cell r="C97" t="str">
            <v>Gelderland</v>
          </cell>
        </row>
        <row r="98">
          <cell r="A98">
            <v>319</v>
          </cell>
          <cell r="B98" t="str">
            <v>Putten</v>
          </cell>
          <cell r="C98" t="str">
            <v>Gelderland</v>
          </cell>
        </row>
        <row r="99">
          <cell r="A99">
            <v>324</v>
          </cell>
          <cell r="B99" t="str">
            <v>Renkum</v>
          </cell>
          <cell r="C99" t="str">
            <v>Gelderland</v>
          </cell>
        </row>
        <row r="100">
          <cell r="A100">
            <v>327</v>
          </cell>
          <cell r="B100" t="str">
            <v>Rheden</v>
          </cell>
          <cell r="C100" t="str">
            <v>Gelderland</v>
          </cell>
        </row>
        <row r="101">
          <cell r="A101">
            <v>331</v>
          </cell>
          <cell r="B101" t="str">
            <v>Rijnwaarden</v>
          </cell>
          <cell r="C101" t="str">
            <v>Gelderland</v>
          </cell>
        </row>
        <row r="102">
          <cell r="A102">
            <v>341</v>
          </cell>
          <cell r="B102" t="str">
            <v>Rozendaal</v>
          </cell>
          <cell r="C102" t="str">
            <v>Gelderland</v>
          </cell>
        </row>
        <row r="103">
          <cell r="A103">
            <v>343</v>
          </cell>
          <cell r="B103" t="str">
            <v>Ruurlo</v>
          </cell>
          <cell r="C103" t="str">
            <v>Gelderland</v>
          </cell>
        </row>
        <row r="104">
          <cell r="A104">
            <v>348</v>
          </cell>
          <cell r="B104" t="str">
            <v>Scherpenzeel</v>
          </cell>
          <cell r="C104" t="str">
            <v>Gelderland</v>
          </cell>
        </row>
        <row r="105">
          <cell r="A105">
            <v>378</v>
          </cell>
          <cell r="B105" t="str">
            <v>Steenderen</v>
          </cell>
          <cell r="C105" t="str">
            <v>Gelderland</v>
          </cell>
        </row>
        <row r="106">
          <cell r="A106">
            <v>390</v>
          </cell>
          <cell r="B106" t="str">
            <v>Tiel</v>
          </cell>
          <cell r="C106" t="str">
            <v>Gelderland</v>
          </cell>
        </row>
        <row r="107">
          <cell r="A107">
            <v>396</v>
          </cell>
          <cell r="B107" t="str">
            <v>Ubbergen</v>
          </cell>
          <cell r="C107" t="str">
            <v>Gelderland</v>
          </cell>
        </row>
        <row r="108">
          <cell r="A108">
            <v>424</v>
          </cell>
          <cell r="B108" t="str">
            <v>Voorst</v>
          </cell>
          <cell r="C108" t="str">
            <v>Gelderland</v>
          </cell>
        </row>
        <row r="109">
          <cell r="A109">
            <v>425</v>
          </cell>
          <cell r="B109" t="str">
            <v>Vorden</v>
          </cell>
          <cell r="C109" t="str">
            <v>Gelderland</v>
          </cell>
        </row>
        <row r="110">
          <cell r="A110">
            <v>430</v>
          </cell>
          <cell r="B110" t="str">
            <v>Wageningen</v>
          </cell>
          <cell r="C110" t="str">
            <v>Gelderland</v>
          </cell>
        </row>
        <row r="111">
          <cell r="A111">
            <v>432</v>
          </cell>
          <cell r="B111" t="str">
            <v>Warnsveld</v>
          </cell>
          <cell r="C111" t="str">
            <v>Gelderland</v>
          </cell>
        </row>
        <row r="112">
          <cell r="A112">
            <v>437</v>
          </cell>
          <cell r="B112" t="str">
            <v>Wehl</v>
          </cell>
          <cell r="C112" t="str">
            <v>Gelderland</v>
          </cell>
        </row>
        <row r="113">
          <cell r="A113">
            <v>440</v>
          </cell>
          <cell r="B113" t="str">
            <v>West Maas en Waal</v>
          </cell>
          <cell r="C113" t="str">
            <v>Gelderland</v>
          </cell>
        </row>
        <row r="114">
          <cell r="A114">
            <v>443</v>
          </cell>
          <cell r="B114" t="str">
            <v>Westervoort</v>
          </cell>
          <cell r="C114" t="str">
            <v>Gelderland</v>
          </cell>
        </row>
        <row r="115">
          <cell r="A115">
            <v>450</v>
          </cell>
          <cell r="B115" t="str">
            <v>Wijchen</v>
          </cell>
          <cell r="C115" t="str">
            <v>Gelderland</v>
          </cell>
        </row>
        <row r="116">
          <cell r="A116">
            <v>455</v>
          </cell>
          <cell r="B116" t="str">
            <v>Winterswijk</v>
          </cell>
          <cell r="C116" t="str">
            <v>Gelderland</v>
          </cell>
        </row>
        <row r="117">
          <cell r="A117">
            <v>456</v>
          </cell>
          <cell r="B117" t="str">
            <v>Wisch</v>
          </cell>
          <cell r="C117" t="str">
            <v>Gelderland</v>
          </cell>
        </row>
        <row r="118">
          <cell r="A118">
            <v>466</v>
          </cell>
          <cell r="B118" t="str">
            <v>Zaltbommel</v>
          </cell>
          <cell r="C118" t="str">
            <v>Gelderland</v>
          </cell>
        </row>
        <row r="119">
          <cell r="A119">
            <v>472</v>
          </cell>
          <cell r="B119" t="str">
            <v>Zelhem</v>
          </cell>
          <cell r="C119" t="str">
            <v>Gelderland</v>
          </cell>
        </row>
        <row r="120">
          <cell r="A120">
            <v>473</v>
          </cell>
          <cell r="B120" t="str">
            <v>Zevenaar</v>
          </cell>
          <cell r="C120" t="str">
            <v>Gelderland</v>
          </cell>
        </row>
        <row r="121">
          <cell r="A121">
            <v>480</v>
          </cell>
          <cell r="B121" t="str">
            <v>Zutphen</v>
          </cell>
          <cell r="C121" t="str">
            <v>Gelderland</v>
          </cell>
        </row>
        <row r="122">
          <cell r="A122">
            <v>25</v>
          </cell>
          <cell r="B122" t="str">
            <v>Appingedam</v>
          </cell>
          <cell r="C122" t="str">
            <v>Groningen</v>
          </cell>
        </row>
        <row r="123">
          <cell r="A123">
            <v>35</v>
          </cell>
          <cell r="B123" t="str">
            <v>Bedum</v>
          </cell>
          <cell r="C123" t="str">
            <v>Groningen</v>
          </cell>
        </row>
        <row r="124">
          <cell r="A124">
            <v>39</v>
          </cell>
          <cell r="B124" t="str">
            <v>Bellingwedde</v>
          </cell>
          <cell r="C124" t="str">
            <v>Groningen</v>
          </cell>
        </row>
        <row r="125">
          <cell r="A125">
            <v>89</v>
          </cell>
          <cell r="B125" t="str">
            <v>De Marne</v>
          </cell>
          <cell r="C125" t="str">
            <v>Groningen</v>
          </cell>
        </row>
        <row r="126">
          <cell r="A126">
            <v>93</v>
          </cell>
          <cell r="B126" t="str">
            <v>Delfzijl</v>
          </cell>
          <cell r="C126" t="str">
            <v>Groningen</v>
          </cell>
        </row>
        <row r="127">
          <cell r="A127">
            <v>118</v>
          </cell>
          <cell r="B127" t="str">
            <v>Eemsmond</v>
          </cell>
          <cell r="C127" t="str">
            <v>Groningen</v>
          </cell>
        </row>
        <row r="128">
          <cell r="A128">
            <v>152</v>
          </cell>
          <cell r="B128" t="str">
            <v>Groningen</v>
          </cell>
          <cell r="C128" t="str">
            <v>Groningen</v>
          </cell>
        </row>
        <row r="129">
          <cell r="A129">
            <v>153</v>
          </cell>
          <cell r="B129" t="str">
            <v>Grootegast</v>
          </cell>
          <cell r="C129" t="str">
            <v>Groningen</v>
          </cell>
        </row>
        <row r="130">
          <cell r="A130">
            <v>165</v>
          </cell>
          <cell r="B130" t="str">
            <v>Haren</v>
          </cell>
          <cell r="C130" t="str">
            <v>Groningen</v>
          </cell>
        </row>
        <row r="131">
          <cell r="A131">
            <v>194</v>
          </cell>
          <cell r="B131" t="str">
            <v>Hoogezand-Sappemeer</v>
          </cell>
          <cell r="C131" t="str">
            <v>Groningen</v>
          </cell>
        </row>
        <row r="132">
          <cell r="A132">
            <v>218</v>
          </cell>
          <cell r="B132" t="str">
            <v>Leek</v>
          </cell>
          <cell r="C132" t="str">
            <v>Groningen</v>
          </cell>
        </row>
        <row r="133">
          <cell r="A133">
            <v>241</v>
          </cell>
          <cell r="B133" t="str">
            <v>Loppersum</v>
          </cell>
          <cell r="C133" t="str">
            <v>Groningen</v>
          </cell>
        </row>
        <row r="134">
          <cell r="A134">
            <v>252</v>
          </cell>
          <cell r="B134" t="str">
            <v>Marum</v>
          </cell>
          <cell r="C134" t="str">
            <v>Groningen</v>
          </cell>
        </row>
        <row r="135">
          <cell r="A135">
            <v>258</v>
          </cell>
          <cell r="B135" t="str">
            <v>Menterwolde</v>
          </cell>
          <cell r="C135" t="str">
            <v>Groningen</v>
          </cell>
        </row>
        <row r="136">
          <cell r="A136">
            <v>316</v>
          </cell>
          <cell r="B136" t="str">
            <v>Pekela</v>
          </cell>
          <cell r="C136" t="str">
            <v>Groningen</v>
          </cell>
        </row>
        <row r="137">
          <cell r="A137">
            <v>322</v>
          </cell>
          <cell r="B137" t="str">
            <v>Reiderland</v>
          </cell>
          <cell r="C137" t="str">
            <v>Groningen</v>
          </cell>
        </row>
        <row r="138">
          <cell r="A138">
            <v>346</v>
          </cell>
          <cell r="B138" t="str">
            <v>Scheemda</v>
          </cell>
          <cell r="C138" t="str">
            <v>Groningen</v>
          </cell>
        </row>
        <row r="139">
          <cell r="A139">
            <v>366</v>
          </cell>
          <cell r="B139" t="str">
            <v>Slochteren</v>
          </cell>
          <cell r="C139" t="str">
            <v>Groningen</v>
          </cell>
        </row>
        <row r="140">
          <cell r="A140">
            <v>374</v>
          </cell>
          <cell r="B140" t="str">
            <v>Stadskanaal</v>
          </cell>
          <cell r="C140" t="str">
            <v>Groningen</v>
          </cell>
        </row>
        <row r="141">
          <cell r="A141">
            <v>383</v>
          </cell>
          <cell r="B141" t="str">
            <v>Ten Boer</v>
          </cell>
          <cell r="C141" t="str">
            <v>Groningen</v>
          </cell>
        </row>
        <row r="142">
          <cell r="A142">
            <v>406</v>
          </cell>
          <cell r="B142" t="str">
            <v>Veendam</v>
          </cell>
          <cell r="C142" t="str">
            <v>Groningen</v>
          </cell>
        </row>
        <row r="143">
          <cell r="A143">
            <v>417</v>
          </cell>
          <cell r="B143" t="str">
            <v>Vlagtwedde</v>
          </cell>
          <cell r="C143" t="str">
            <v>Groningen</v>
          </cell>
        </row>
        <row r="144">
          <cell r="A144">
            <v>453</v>
          </cell>
          <cell r="B144" t="str">
            <v>Winschoten</v>
          </cell>
          <cell r="C144" t="str">
            <v>Groningen</v>
          </cell>
        </row>
        <row r="145">
          <cell r="A145">
            <v>454</v>
          </cell>
          <cell r="B145" t="str">
            <v>Winsum</v>
          </cell>
          <cell r="C145" t="str">
            <v>Groningen</v>
          </cell>
        </row>
        <row r="146">
          <cell r="A146">
            <v>478</v>
          </cell>
          <cell r="B146" t="str">
            <v>Zuidhorn</v>
          </cell>
          <cell r="C146" t="str">
            <v>Groningen</v>
          </cell>
        </row>
        <row r="147">
          <cell r="A147">
            <v>15</v>
          </cell>
          <cell r="B147" t="str">
            <v>Ambt Montfort</v>
          </cell>
          <cell r="C147" t="str">
            <v>Limburg</v>
          </cell>
        </row>
        <row r="148">
          <cell r="A148">
            <v>26</v>
          </cell>
          <cell r="B148" t="str">
            <v>Arcen en Velden</v>
          </cell>
          <cell r="C148" t="str">
            <v>Limburg</v>
          </cell>
        </row>
        <row r="149">
          <cell r="A149">
            <v>36</v>
          </cell>
          <cell r="B149" t="str">
            <v>Beek (L.)</v>
          </cell>
          <cell r="C149" t="str">
            <v>Limburg</v>
          </cell>
        </row>
        <row r="150">
          <cell r="A150">
            <v>38</v>
          </cell>
          <cell r="B150" t="str">
            <v>Beesel</v>
          </cell>
          <cell r="C150" t="str">
            <v>Limburg</v>
          </cell>
        </row>
        <row r="151">
          <cell r="A151">
            <v>43</v>
          </cell>
          <cell r="B151" t="str">
            <v>Bergen (L.)</v>
          </cell>
          <cell r="C151" t="str">
            <v>Limburg</v>
          </cell>
        </row>
        <row r="152">
          <cell r="A152">
            <v>74</v>
          </cell>
          <cell r="B152" t="str">
            <v>Brunssum</v>
          </cell>
          <cell r="C152" t="str">
            <v>Limburg</v>
          </cell>
        </row>
        <row r="153">
          <cell r="A153">
            <v>114</v>
          </cell>
          <cell r="B153" t="str">
            <v>Echt-Susteren</v>
          </cell>
          <cell r="C153" t="str">
            <v>Limburg</v>
          </cell>
        </row>
        <row r="154">
          <cell r="A154">
            <v>121</v>
          </cell>
          <cell r="B154" t="str">
            <v>Eijsden</v>
          </cell>
          <cell r="C154" t="str">
            <v>Limburg</v>
          </cell>
        </row>
        <row r="155">
          <cell r="A155">
            <v>138</v>
          </cell>
          <cell r="B155" t="str">
            <v>Gennep</v>
          </cell>
          <cell r="C155" t="str">
            <v>Limburg</v>
          </cell>
        </row>
        <row r="156">
          <cell r="A156">
            <v>154</v>
          </cell>
          <cell r="B156" t="str">
            <v>Gulpen-Wittem</v>
          </cell>
          <cell r="C156" t="str">
            <v>Limburg</v>
          </cell>
        </row>
        <row r="157">
          <cell r="A157">
            <v>160</v>
          </cell>
          <cell r="B157" t="str">
            <v>Haelen</v>
          </cell>
          <cell r="C157" t="str">
            <v>Limburg</v>
          </cell>
        </row>
        <row r="158">
          <cell r="A158">
            <v>169</v>
          </cell>
          <cell r="B158" t="str">
            <v>Heel</v>
          </cell>
          <cell r="C158" t="str">
            <v>Limburg</v>
          </cell>
        </row>
        <row r="159">
          <cell r="A159">
            <v>175</v>
          </cell>
          <cell r="B159" t="str">
            <v>Heerlen</v>
          </cell>
          <cell r="C159" t="str">
            <v>Limburg</v>
          </cell>
        </row>
        <row r="160">
          <cell r="A160">
            <v>178</v>
          </cell>
          <cell r="B160" t="str">
            <v>Helden</v>
          </cell>
          <cell r="C160" t="str">
            <v>Limburg</v>
          </cell>
        </row>
        <row r="161">
          <cell r="A161">
            <v>188</v>
          </cell>
          <cell r="B161" t="str">
            <v>Heythuysen</v>
          </cell>
          <cell r="C161" t="str">
            <v>Limburg</v>
          </cell>
        </row>
        <row r="162">
          <cell r="A162">
            <v>196</v>
          </cell>
          <cell r="B162" t="str">
            <v>Horst aan de Maas</v>
          </cell>
          <cell r="C162" t="str">
            <v>Limburg</v>
          </cell>
        </row>
        <row r="163">
          <cell r="A163">
            <v>201</v>
          </cell>
          <cell r="B163" t="str">
            <v>Hunsel</v>
          </cell>
          <cell r="C163" t="str">
            <v>Limburg</v>
          </cell>
        </row>
        <row r="164">
          <cell r="A164">
            <v>207</v>
          </cell>
          <cell r="B164" t="str">
            <v>Kerkrade</v>
          </cell>
          <cell r="C164" t="str">
            <v>Limburg</v>
          </cell>
        </row>
        <row r="165">
          <cell r="A165">
            <v>208</v>
          </cell>
          <cell r="B165" t="str">
            <v>Kessel</v>
          </cell>
          <cell r="C165" t="str">
            <v>Limburg</v>
          </cell>
        </row>
        <row r="166">
          <cell r="A166">
            <v>214</v>
          </cell>
          <cell r="B166" t="str">
            <v>Landgraaf</v>
          </cell>
          <cell r="C166" t="str">
            <v>Limburg</v>
          </cell>
        </row>
        <row r="167">
          <cell r="A167">
            <v>245</v>
          </cell>
          <cell r="B167" t="str">
            <v>Maasbracht</v>
          </cell>
          <cell r="C167" t="str">
            <v>Limburg</v>
          </cell>
        </row>
        <row r="168">
          <cell r="A168">
            <v>246</v>
          </cell>
          <cell r="B168" t="str">
            <v>Maasbree</v>
          </cell>
          <cell r="C168" t="str">
            <v>Limburg</v>
          </cell>
        </row>
        <row r="169">
          <cell r="A169">
            <v>250</v>
          </cell>
          <cell r="B169" t="str">
            <v>Maastricht</v>
          </cell>
          <cell r="C169" t="str">
            <v>Limburg</v>
          </cell>
        </row>
        <row r="170">
          <cell r="A170">
            <v>251</v>
          </cell>
          <cell r="B170" t="str">
            <v>Margraten</v>
          </cell>
          <cell r="C170" t="str">
            <v>Limburg</v>
          </cell>
        </row>
        <row r="171">
          <cell r="A171">
            <v>254</v>
          </cell>
          <cell r="B171" t="str">
            <v>Meerlo-Wanssum</v>
          </cell>
          <cell r="C171" t="str">
            <v>Limburg</v>
          </cell>
        </row>
        <row r="172">
          <cell r="A172">
            <v>255</v>
          </cell>
          <cell r="B172" t="str">
            <v>Meerssen</v>
          </cell>
          <cell r="C172" t="str">
            <v>Limburg</v>
          </cell>
        </row>
        <row r="173">
          <cell r="A173">
            <v>256</v>
          </cell>
          <cell r="B173" t="str">
            <v>Meijel</v>
          </cell>
          <cell r="C173" t="str">
            <v>Limburg</v>
          </cell>
        </row>
        <row r="174">
          <cell r="A174">
            <v>268</v>
          </cell>
          <cell r="B174" t="str">
            <v>Mook en Middelaar</v>
          </cell>
          <cell r="C174" t="str">
            <v>Limburg</v>
          </cell>
        </row>
        <row r="175">
          <cell r="A175">
            <v>274</v>
          </cell>
          <cell r="B175" t="str">
            <v>Nederweert</v>
          </cell>
          <cell r="C175" t="str">
            <v>Limburg</v>
          </cell>
        </row>
        <row r="176">
          <cell r="A176">
            <v>293</v>
          </cell>
          <cell r="B176" t="str">
            <v>Nuth</v>
          </cell>
          <cell r="C176" t="str">
            <v>Limburg</v>
          </cell>
        </row>
        <row r="177">
          <cell r="A177">
            <v>302</v>
          </cell>
          <cell r="B177" t="str">
            <v>Onderbanken</v>
          </cell>
          <cell r="C177" t="str">
            <v>Limburg</v>
          </cell>
        </row>
        <row r="178">
          <cell r="A178">
            <v>335</v>
          </cell>
          <cell r="B178" t="str">
            <v>Roerdalen</v>
          </cell>
          <cell r="C178" t="str">
            <v>Limburg</v>
          </cell>
        </row>
        <row r="179">
          <cell r="A179">
            <v>336</v>
          </cell>
          <cell r="B179" t="str">
            <v>Roermond</v>
          </cell>
          <cell r="C179" t="str">
            <v>Limburg</v>
          </cell>
        </row>
        <row r="180">
          <cell r="A180">
            <v>337</v>
          </cell>
          <cell r="B180" t="str">
            <v>Roggel en Neer</v>
          </cell>
          <cell r="C180" t="str">
            <v>Limburg</v>
          </cell>
        </row>
        <row r="181">
          <cell r="A181">
            <v>352</v>
          </cell>
          <cell r="B181" t="str">
            <v>Schinnen</v>
          </cell>
          <cell r="C181" t="str">
            <v>Limburg</v>
          </cell>
        </row>
        <row r="182">
          <cell r="A182">
            <v>355</v>
          </cell>
          <cell r="B182" t="str">
            <v>Sevenum</v>
          </cell>
          <cell r="C182" t="str">
            <v>Limburg</v>
          </cell>
        </row>
        <row r="183">
          <cell r="A183">
            <v>359</v>
          </cell>
          <cell r="B183" t="str">
            <v>Simpelveld</v>
          </cell>
          <cell r="C183" t="str">
            <v>Limburg</v>
          </cell>
        </row>
        <row r="184">
          <cell r="A184">
            <v>363</v>
          </cell>
          <cell r="B184" t="str">
            <v>Sittard-Geleen</v>
          </cell>
          <cell r="C184" t="str">
            <v>Limburg</v>
          </cell>
        </row>
        <row r="185">
          <cell r="A185">
            <v>380</v>
          </cell>
          <cell r="B185" t="str">
            <v>Stein (L.)</v>
          </cell>
          <cell r="C185" t="str">
            <v>Limburg</v>
          </cell>
        </row>
        <row r="186">
          <cell r="A186">
            <v>382</v>
          </cell>
          <cell r="B186" t="str">
            <v>Swalmen</v>
          </cell>
          <cell r="C186" t="str">
            <v>Limburg</v>
          </cell>
        </row>
        <row r="187">
          <cell r="A187">
            <v>389</v>
          </cell>
          <cell r="B187" t="str">
            <v>Thorn</v>
          </cell>
          <cell r="C187" t="str">
            <v>Limburg</v>
          </cell>
        </row>
        <row r="188">
          <cell r="A188">
            <v>402</v>
          </cell>
          <cell r="B188" t="str">
            <v>Vaals</v>
          </cell>
          <cell r="C188" t="str">
            <v>Limburg</v>
          </cell>
        </row>
        <row r="189">
          <cell r="A189">
            <v>404</v>
          </cell>
          <cell r="B189" t="str">
            <v>Valkenburg a/d Geul</v>
          </cell>
          <cell r="C189" t="str">
            <v>Limburg</v>
          </cell>
        </row>
        <row r="190">
          <cell r="A190">
            <v>413</v>
          </cell>
          <cell r="B190" t="str">
            <v>Venlo</v>
          </cell>
          <cell r="C190" t="str">
            <v>Limburg</v>
          </cell>
        </row>
        <row r="191">
          <cell r="A191">
            <v>414</v>
          </cell>
          <cell r="B191" t="str">
            <v>Venray</v>
          </cell>
          <cell r="C191" t="str">
            <v>Limburg</v>
          </cell>
        </row>
        <row r="192">
          <cell r="A192">
            <v>421</v>
          </cell>
          <cell r="B192" t="str">
            <v>Voerendaal</v>
          </cell>
          <cell r="C192" t="str">
            <v>Limburg</v>
          </cell>
        </row>
        <row r="193">
          <cell r="A193">
            <v>435</v>
          </cell>
          <cell r="B193" t="str">
            <v>Weert</v>
          </cell>
          <cell r="C193" t="str">
            <v>Limburg</v>
          </cell>
        </row>
        <row r="194">
          <cell r="A194">
            <v>2</v>
          </cell>
          <cell r="B194" t="str">
            <v>Aalburg</v>
          </cell>
          <cell r="C194" t="str">
            <v>Noord-Brabant</v>
          </cell>
        </row>
        <row r="195">
          <cell r="A195">
            <v>14</v>
          </cell>
          <cell r="B195" t="str">
            <v>Alphen-Chaam</v>
          </cell>
          <cell r="C195" t="str">
            <v>Noord-Brabant</v>
          </cell>
        </row>
        <row r="196">
          <cell r="A196">
            <v>29</v>
          </cell>
          <cell r="B196" t="str">
            <v>Asten</v>
          </cell>
          <cell r="C196" t="str">
            <v>Noord-Brabant</v>
          </cell>
        </row>
        <row r="197">
          <cell r="A197">
            <v>30</v>
          </cell>
          <cell r="B197" t="str">
            <v>Baarle-Nassau</v>
          </cell>
          <cell r="C197" t="str">
            <v>Noord-Brabant</v>
          </cell>
        </row>
        <row r="198">
          <cell r="A198">
            <v>42</v>
          </cell>
          <cell r="B198" t="str">
            <v>Bergeijk</v>
          </cell>
          <cell r="C198" t="str">
            <v>Noord-Brabant</v>
          </cell>
        </row>
        <row r="199">
          <cell r="A199">
            <v>45</v>
          </cell>
          <cell r="B199" t="str">
            <v>Bergen op Zoom</v>
          </cell>
          <cell r="C199" t="str">
            <v>Noord-Brabant</v>
          </cell>
        </row>
        <row r="200">
          <cell r="A200">
            <v>49</v>
          </cell>
          <cell r="B200" t="str">
            <v>Bernheze</v>
          </cell>
          <cell r="C200" t="str">
            <v>Noord-Brabant</v>
          </cell>
        </row>
        <row r="201">
          <cell r="A201">
            <v>51</v>
          </cell>
          <cell r="B201" t="str">
            <v>Best</v>
          </cell>
          <cell r="C201" t="str">
            <v>Noord-Brabant</v>
          </cell>
        </row>
        <row r="202">
          <cell r="A202">
            <v>55</v>
          </cell>
          <cell r="B202" t="str">
            <v>Bladel</v>
          </cell>
          <cell r="C202" t="str">
            <v>Noord-Brabant</v>
          </cell>
        </row>
        <row r="203">
          <cell r="A203">
            <v>61</v>
          </cell>
          <cell r="B203" t="str">
            <v>Boekel</v>
          </cell>
          <cell r="C203" t="str">
            <v>Noord-Brabant</v>
          </cell>
        </row>
        <row r="204">
          <cell r="A204">
            <v>68</v>
          </cell>
          <cell r="B204" t="str">
            <v>Boxmeer</v>
          </cell>
          <cell r="C204" t="str">
            <v>Noord-Brabant</v>
          </cell>
        </row>
        <row r="205">
          <cell r="A205">
            <v>69</v>
          </cell>
          <cell r="B205" t="str">
            <v>Boxtel</v>
          </cell>
          <cell r="C205" t="str">
            <v>Noord-Brabant</v>
          </cell>
        </row>
        <row r="206">
          <cell r="A206">
            <v>70</v>
          </cell>
          <cell r="B206" t="str">
            <v>Breda</v>
          </cell>
          <cell r="C206" t="str">
            <v>Noord-Brabant</v>
          </cell>
        </row>
        <row r="207">
          <cell r="A207">
            <v>82</v>
          </cell>
          <cell r="B207" t="str">
            <v>Cranendonck</v>
          </cell>
          <cell r="C207" t="str">
            <v>Noord-Brabant</v>
          </cell>
        </row>
        <row r="208">
          <cell r="A208">
            <v>84</v>
          </cell>
          <cell r="B208" t="str">
            <v>Cuijk</v>
          </cell>
          <cell r="C208" t="str">
            <v>Noord-Brabant</v>
          </cell>
        </row>
        <row r="209">
          <cell r="A209">
            <v>95</v>
          </cell>
          <cell r="B209" t="str">
            <v>Deurne</v>
          </cell>
          <cell r="C209" t="str">
            <v>Noord-Brabant</v>
          </cell>
        </row>
        <row r="210">
          <cell r="A210">
            <v>104</v>
          </cell>
          <cell r="B210" t="str">
            <v>Dongen</v>
          </cell>
          <cell r="C210" t="str">
            <v>Noord-Brabant</v>
          </cell>
        </row>
        <row r="211">
          <cell r="A211">
            <v>110</v>
          </cell>
          <cell r="B211" t="str">
            <v>Drimmelen</v>
          </cell>
          <cell r="C211" t="str">
            <v>Noord-Brabant</v>
          </cell>
        </row>
        <row r="212">
          <cell r="A212">
            <v>119</v>
          </cell>
          <cell r="B212" t="str">
            <v>Eersel</v>
          </cell>
          <cell r="C212" t="str">
            <v>Noord-Brabant</v>
          </cell>
        </row>
        <row r="213">
          <cell r="A213">
            <v>122</v>
          </cell>
          <cell r="B213" t="str">
            <v>Eindhoven</v>
          </cell>
          <cell r="C213" t="str">
            <v>Noord-Brabant</v>
          </cell>
        </row>
        <row r="214">
          <cell r="A214">
            <v>129</v>
          </cell>
          <cell r="B214" t="str">
            <v>Etten-Leur</v>
          </cell>
          <cell r="C214" t="str">
            <v>Noord-Brabant</v>
          </cell>
        </row>
        <row r="215">
          <cell r="A215">
            <v>133</v>
          </cell>
          <cell r="B215" t="str">
            <v>Geertruidenberg</v>
          </cell>
          <cell r="C215" t="str">
            <v>Noord-Brabant</v>
          </cell>
        </row>
        <row r="216">
          <cell r="A216">
            <v>135</v>
          </cell>
          <cell r="B216" t="str">
            <v>Geldrop-Mierlo</v>
          </cell>
          <cell r="C216" t="str">
            <v>Noord-Brabant</v>
          </cell>
        </row>
        <row r="217">
          <cell r="A217">
            <v>136</v>
          </cell>
          <cell r="B217" t="str">
            <v>Gemert-Bakel</v>
          </cell>
          <cell r="C217" t="str">
            <v>Noord-Brabant</v>
          </cell>
        </row>
        <row r="218">
          <cell r="A218">
            <v>140</v>
          </cell>
          <cell r="B218" t="str">
            <v>Gilze en Rijen</v>
          </cell>
          <cell r="C218" t="str">
            <v>Noord-Brabant</v>
          </cell>
        </row>
        <row r="219">
          <cell r="A219">
            <v>143</v>
          </cell>
          <cell r="B219" t="str">
            <v>Goirle</v>
          </cell>
          <cell r="C219" t="str">
            <v>Noord-Brabant</v>
          </cell>
        </row>
        <row r="220">
          <cell r="A220">
            <v>149</v>
          </cell>
          <cell r="B220" t="str">
            <v>Grave</v>
          </cell>
          <cell r="C220" t="str">
            <v>Noord-Brabant</v>
          </cell>
        </row>
        <row r="221">
          <cell r="A221">
            <v>156</v>
          </cell>
          <cell r="B221" t="str">
            <v>Haaren</v>
          </cell>
          <cell r="C221" t="str">
            <v>Noord-Brabant</v>
          </cell>
        </row>
        <row r="222">
          <cell r="A222">
            <v>161</v>
          </cell>
          <cell r="B222" t="str">
            <v>Halderberge</v>
          </cell>
          <cell r="C222" t="str">
            <v>Noord-Brabant</v>
          </cell>
        </row>
        <row r="223">
          <cell r="A223">
            <v>176</v>
          </cell>
          <cell r="B223" t="str">
            <v>Heeze-Leende</v>
          </cell>
          <cell r="C223" t="str">
            <v>Noord-Brabant</v>
          </cell>
        </row>
        <row r="224">
          <cell r="A224">
            <v>181</v>
          </cell>
          <cell r="B224" t="str">
            <v>Helmond</v>
          </cell>
          <cell r="C224" t="str">
            <v>Noord-Brabant</v>
          </cell>
        </row>
        <row r="225">
          <cell r="A225">
            <v>187</v>
          </cell>
          <cell r="B225" t="str">
            <v>Heusden</v>
          </cell>
          <cell r="C225" t="str">
            <v>Noord-Brabant</v>
          </cell>
        </row>
        <row r="226">
          <cell r="A226">
            <v>190</v>
          </cell>
          <cell r="B226" t="str">
            <v>Hilvarenbeek</v>
          </cell>
          <cell r="C226" t="str">
            <v>Noord-Brabant</v>
          </cell>
        </row>
        <row r="227">
          <cell r="A227">
            <v>212</v>
          </cell>
          <cell r="B227" t="str">
            <v>Laarbeek</v>
          </cell>
          <cell r="C227" t="str">
            <v>Noord-Brabant</v>
          </cell>
        </row>
        <row r="228">
          <cell r="A228">
            <v>213</v>
          </cell>
          <cell r="B228" t="str">
            <v>Landerd</v>
          </cell>
          <cell r="C228" t="str">
            <v>Noord-Brabant</v>
          </cell>
        </row>
        <row r="229">
          <cell r="A229">
            <v>235</v>
          </cell>
          <cell r="B229" t="str">
            <v>Lith</v>
          </cell>
          <cell r="C229" t="str">
            <v>Noord-Brabant</v>
          </cell>
        </row>
        <row r="230">
          <cell r="A230">
            <v>239</v>
          </cell>
          <cell r="B230" t="str">
            <v>Loon op Zand</v>
          </cell>
          <cell r="C230" t="str">
            <v>Noord-Brabant</v>
          </cell>
        </row>
        <row r="231">
          <cell r="A231">
            <v>247</v>
          </cell>
          <cell r="B231" t="str">
            <v>Maasdonk</v>
          </cell>
          <cell r="C231" t="str">
            <v>Noord-Brabant</v>
          </cell>
        </row>
        <row r="232">
          <cell r="A232">
            <v>264</v>
          </cell>
          <cell r="B232" t="str">
            <v>Mill en Sint Hubert</v>
          </cell>
          <cell r="C232" t="str">
            <v>Noord-Brabant</v>
          </cell>
        </row>
        <row r="233">
          <cell r="A233">
            <v>266</v>
          </cell>
          <cell r="B233" t="str">
            <v>Moerdijk</v>
          </cell>
          <cell r="C233" t="str">
            <v>Noord-Brabant</v>
          </cell>
        </row>
        <row r="234">
          <cell r="A234">
            <v>291</v>
          </cell>
          <cell r="B234" t="str">
            <v>Nuenen, Gerwen en Nederwetten</v>
          </cell>
          <cell r="C234" t="str">
            <v>Noord-Brabant</v>
          </cell>
        </row>
        <row r="235">
          <cell r="A235">
            <v>296</v>
          </cell>
          <cell r="B235" t="str">
            <v>Oirschot</v>
          </cell>
          <cell r="C235" t="str">
            <v>Noord-Brabant</v>
          </cell>
        </row>
        <row r="236">
          <cell r="A236">
            <v>297</v>
          </cell>
          <cell r="B236" t="str">
            <v>Oisterwijk</v>
          </cell>
          <cell r="C236" t="str">
            <v>Noord-Brabant</v>
          </cell>
        </row>
        <row r="237">
          <cell r="A237">
            <v>303</v>
          </cell>
          <cell r="B237" t="str">
            <v>Oosterhout</v>
          </cell>
          <cell r="C237" t="str">
            <v>Noord-Brabant</v>
          </cell>
        </row>
        <row r="238">
          <cell r="A238">
            <v>309</v>
          </cell>
          <cell r="B238" t="str">
            <v>Oss</v>
          </cell>
          <cell r="C238" t="str">
            <v>Noord-Brabant</v>
          </cell>
        </row>
        <row r="239">
          <cell r="A239">
            <v>326</v>
          </cell>
          <cell r="B239" t="str">
            <v>Reusel-De Mierden</v>
          </cell>
          <cell r="C239" t="str">
            <v>Noord-Brabant</v>
          </cell>
        </row>
        <row r="240">
          <cell r="A240">
            <v>338</v>
          </cell>
          <cell r="B240" t="str">
            <v>Roosendaal</v>
          </cell>
          <cell r="C240" t="str">
            <v>Noord-Brabant</v>
          </cell>
        </row>
        <row r="241">
          <cell r="A241">
            <v>342</v>
          </cell>
          <cell r="B241" t="str">
            <v>Rucphen</v>
          </cell>
          <cell r="C241" t="str">
            <v>Noord-Brabant</v>
          </cell>
        </row>
        <row r="242">
          <cell r="A242">
            <v>351</v>
          </cell>
          <cell r="B242" t="str">
            <v>Schijndel</v>
          </cell>
          <cell r="C242" t="str">
            <v>Noord-Brabant</v>
          </cell>
        </row>
        <row r="243">
          <cell r="A243">
            <v>358</v>
          </cell>
          <cell r="B243" t="str">
            <v>'s-Hertogenbosch</v>
          </cell>
          <cell r="C243" t="str">
            <v>Noord-Brabant</v>
          </cell>
        </row>
        <row r="244">
          <cell r="A244">
            <v>360</v>
          </cell>
          <cell r="B244" t="str">
            <v>Sint Anthonis</v>
          </cell>
          <cell r="C244" t="str">
            <v>Noord-Brabant</v>
          </cell>
        </row>
        <row r="245">
          <cell r="A245">
            <v>361</v>
          </cell>
          <cell r="B245" t="str">
            <v>Sint-Michielsgestel</v>
          </cell>
          <cell r="C245" t="str">
            <v>Noord-Brabant</v>
          </cell>
        </row>
        <row r="246">
          <cell r="A246">
            <v>362</v>
          </cell>
          <cell r="B246" t="str">
            <v>Sint-Oedenrode</v>
          </cell>
          <cell r="C246" t="str">
            <v>Noord-Brabant</v>
          </cell>
        </row>
        <row r="247">
          <cell r="A247">
            <v>371</v>
          </cell>
          <cell r="B247" t="str">
            <v>Someren</v>
          </cell>
          <cell r="C247" t="str">
            <v>Noord-Brabant</v>
          </cell>
        </row>
        <row r="248">
          <cell r="A248">
            <v>372</v>
          </cell>
          <cell r="B248" t="str">
            <v>Son en Breugel</v>
          </cell>
          <cell r="C248" t="str">
            <v>Noord-Brabant</v>
          </cell>
        </row>
        <row r="249">
          <cell r="A249">
            <v>377</v>
          </cell>
          <cell r="B249" t="str">
            <v>Steenbergen</v>
          </cell>
          <cell r="C249" t="str">
            <v>Noord-Brabant</v>
          </cell>
        </row>
        <row r="250">
          <cell r="A250">
            <v>391</v>
          </cell>
          <cell r="B250" t="str">
            <v>Tilburg</v>
          </cell>
          <cell r="C250" t="str">
            <v>Noord-Brabant</v>
          </cell>
        </row>
        <row r="251">
          <cell r="A251">
            <v>397</v>
          </cell>
          <cell r="B251" t="str">
            <v>Uden</v>
          </cell>
          <cell r="C251" t="str">
            <v>Noord-Brabant</v>
          </cell>
        </row>
        <row r="252">
          <cell r="A252">
            <v>405</v>
          </cell>
          <cell r="B252" t="str">
            <v>Valkenswaard</v>
          </cell>
          <cell r="C252" t="str">
            <v>Noord-Brabant</v>
          </cell>
        </row>
        <row r="253">
          <cell r="A253">
            <v>409</v>
          </cell>
          <cell r="B253" t="str">
            <v>Veghel</v>
          </cell>
          <cell r="C253" t="str">
            <v>Noord-Brabant</v>
          </cell>
        </row>
        <row r="254">
          <cell r="A254">
            <v>410</v>
          </cell>
          <cell r="B254" t="str">
            <v>Veldhoven</v>
          </cell>
          <cell r="C254" t="str">
            <v>Noord-Brabant</v>
          </cell>
        </row>
        <row r="255">
          <cell r="A255">
            <v>426</v>
          </cell>
          <cell r="B255" t="str">
            <v>Vught</v>
          </cell>
          <cell r="C255" t="str">
            <v>Noord-Brabant</v>
          </cell>
        </row>
        <row r="257">
          <cell r="A257">
            <v>428</v>
          </cell>
          <cell r="B257" t="str">
            <v>Waalwijk</v>
          </cell>
          <cell r="C257" t="str">
            <v>Noord-Brabant</v>
          </cell>
        </row>
        <row r="258">
          <cell r="A258">
            <v>438</v>
          </cell>
          <cell r="B258" t="str">
            <v>Werkendam</v>
          </cell>
          <cell r="C258" t="str">
            <v>Noord-Brabant</v>
          </cell>
        </row>
        <row r="259">
          <cell r="A259">
            <v>457</v>
          </cell>
          <cell r="B259" t="str">
            <v>Woensdrecht</v>
          </cell>
          <cell r="C259" t="str">
            <v>Noord-Brabant</v>
          </cell>
        </row>
        <row r="260">
          <cell r="A260">
            <v>462</v>
          </cell>
          <cell r="B260" t="str">
            <v>Woudrichem</v>
          </cell>
          <cell r="C260" t="str">
            <v>Noord-Brabant</v>
          </cell>
        </row>
        <row r="261">
          <cell r="A261">
            <v>479</v>
          </cell>
          <cell r="B261" t="str">
            <v>Zundert</v>
          </cell>
          <cell r="C261" t="str">
            <v>Noord-Brabant</v>
          </cell>
        </row>
        <row r="262">
          <cell r="A262">
            <v>3</v>
          </cell>
          <cell r="B262" t="str">
            <v>Aalsmeer</v>
          </cell>
          <cell r="C262" t="str">
            <v>Noord-Holland</v>
          </cell>
        </row>
        <row r="263">
          <cell r="A263">
            <v>10</v>
          </cell>
          <cell r="B263" t="str">
            <v>Alkmaar</v>
          </cell>
          <cell r="C263" t="str">
            <v>Noord-Holland</v>
          </cell>
        </row>
        <row r="264">
          <cell r="A264">
            <v>19</v>
          </cell>
          <cell r="B264" t="str">
            <v>Amstelveen</v>
          </cell>
          <cell r="C264" t="str">
            <v>Noord-Holland</v>
          </cell>
        </row>
        <row r="265">
          <cell r="A265">
            <v>20</v>
          </cell>
          <cell r="B265" t="str">
            <v>Amsterdam</v>
          </cell>
          <cell r="C265" t="str">
            <v>Noord-Holland</v>
          </cell>
        </row>
        <row r="266">
          <cell r="A266">
            <v>21</v>
          </cell>
          <cell r="B266" t="str">
            <v>Andijk</v>
          </cell>
          <cell r="C266" t="str">
            <v>Noord-Holland</v>
          </cell>
        </row>
        <row r="267">
          <cell r="A267">
            <v>23</v>
          </cell>
          <cell r="B267" t="str">
            <v>Anna Paulowna</v>
          </cell>
          <cell r="C267" t="str">
            <v>Noord-Holland</v>
          </cell>
        </row>
        <row r="268">
          <cell r="A268">
            <v>37</v>
          </cell>
          <cell r="B268" t="str">
            <v>Beemster</v>
          </cell>
          <cell r="C268" t="str">
            <v>Noord-Holland</v>
          </cell>
        </row>
        <row r="269">
          <cell r="A269">
            <v>40</v>
          </cell>
          <cell r="B269" t="str">
            <v>Bennebroek</v>
          </cell>
          <cell r="C269" t="str">
            <v>Noord-Holland</v>
          </cell>
        </row>
        <row r="270">
          <cell r="A270">
            <v>44</v>
          </cell>
          <cell r="B270" t="str">
            <v>Bergen (NH.)</v>
          </cell>
          <cell r="C270" t="str">
            <v>Noord-Holland</v>
          </cell>
        </row>
        <row r="271">
          <cell r="A271">
            <v>53</v>
          </cell>
          <cell r="B271" t="str">
            <v>Beverwijk</v>
          </cell>
          <cell r="C271" t="str">
            <v>Noord-Holland</v>
          </cell>
        </row>
        <row r="272">
          <cell r="A272">
            <v>56</v>
          </cell>
          <cell r="B272" t="str">
            <v>Blaricum</v>
          </cell>
          <cell r="C272" t="str">
            <v>Noord-Holland</v>
          </cell>
        </row>
        <row r="273">
          <cell r="A273">
            <v>58</v>
          </cell>
          <cell r="B273" t="str">
            <v>Bloemendaal</v>
          </cell>
          <cell r="C273" t="str">
            <v>Noord-Holland</v>
          </cell>
        </row>
        <row r="274">
          <cell r="A274">
            <v>78</v>
          </cell>
          <cell r="B274" t="str">
            <v>Bussum</v>
          </cell>
          <cell r="C274" t="str">
            <v>Noord-Holland</v>
          </cell>
        </row>
        <row r="275">
          <cell r="A275">
            <v>80</v>
          </cell>
          <cell r="B275" t="str">
            <v>Castricum</v>
          </cell>
          <cell r="C275" t="str">
            <v>Noord-Holland</v>
          </cell>
        </row>
        <row r="276">
          <cell r="A276">
            <v>94</v>
          </cell>
          <cell r="B276" t="str">
            <v>Den Helder</v>
          </cell>
          <cell r="C276" t="str">
            <v>Noord-Holland</v>
          </cell>
        </row>
        <row r="277">
          <cell r="A277">
            <v>98</v>
          </cell>
          <cell r="B277" t="str">
            <v>Diemen</v>
          </cell>
          <cell r="C277" t="str">
            <v>Noord-Holland</v>
          </cell>
        </row>
        <row r="278">
          <cell r="A278">
            <v>108</v>
          </cell>
          <cell r="B278" t="str">
            <v>Drechterland</v>
          </cell>
          <cell r="C278" t="str">
            <v>Noord-Holland</v>
          </cell>
        </row>
        <row r="279">
          <cell r="A279">
            <v>115</v>
          </cell>
          <cell r="B279" t="str">
            <v>Edam-Volendam</v>
          </cell>
          <cell r="C279" t="str">
            <v>Noord-Holland</v>
          </cell>
        </row>
        <row r="280">
          <cell r="A280">
            <v>125</v>
          </cell>
          <cell r="B280" t="str">
            <v>Enkhuizen</v>
          </cell>
          <cell r="C280" t="str">
            <v>Noord-Holland</v>
          </cell>
        </row>
        <row r="281">
          <cell r="A281">
            <v>148</v>
          </cell>
          <cell r="B281" t="str">
            <v>Graft-De Rijp</v>
          </cell>
          <cell r="C281" t="str">
            <v>Noord-Holland</v>
          </cell>
        </row>
        <row r="282">
          <cell r="A282">
            <v>157</v>
          </cell>
          <cell r="B282" t="str">
            <v>Haarlem</v>
          </cell>
          <cell r="C282" t="str">
            <v>Noord-Holland</v>
          </cell>
        </row>
        <row r="283">
          <cell r="A283">
            <v>158</v>
          </cell>
          <cell r="B283" t="str">
            <v>Haarlemmerliede en Spaarnwoude</v>
          </cell>
          <cell r="C283" t="str">
            <v>Noord-Holland</v>
          </cell>
        </row>
        <row r="284">
          <cell r="A284">
            <v>159</v>
          </cell>
          <cell r="B284" t="str">
            <v>Haarlemmermeer</v>
          </cell>
          <cell r="C284" t="str">
            <v>Noord-Holland</v>
          </cell>
        </row>
        <row r="285">
          <cell r="A285">
            <v>166</v>
          </cell>
          <cell r="B285" t="str">
            <v>Harenkarspel</v>
          </cell>
          <cell r="C285" t="str">
            <v>Noord-Holland</v>
          </cell>
        </row>
        <row r="286">
          <cell r="A286">
            <v>170</v>
          </cell>
          <cell r="B286" t="str">
            <v>Heemskerk</v>
          </cell>
          <cell r="C286" t="str">
            <v>Noord-Holland</v>
          </cell>
        </row>
        <row r="287">
          <cell r="A287">
            <v>171</v>
          </cell>
          <cell r="B287" t="str">
            <v>Heemstede</v>
          </cell>
          <cell r="C287" t="str">
            <v>Noord-Holland</v>
          </cell>
        </row>
        <row r="288">
          <cell r="A288">
            <v>174</v>
          </cell>
          <cell r="B288" t="str">
            <v>Heerhugowaard</v>
          </cell>
          <cell r="C288" t="str">
            <v>Noord-Holland</v>
          </cell>
        </row>
        <row r="289">
          <cell r="A289">
            <v>177</v>
          </cell>
          <cell r="B289" t="str">
            <v>Heiloo</v>
          </cell>
          <cell r="C289" t="str">
            <v>Noord-Holland</v>
          </cell>
        </row>
        <row r="290">
          <cell r="A290">
            <v>191</v>
          </cell>
          <cell r="B290" t="str">
            <v>Hilversum</v>
          </cell>
          <cell r="C290" t="str">
            <v>Noord-Holland</v>
          </cell>
        </row>
        <row r="291">
          <cell r="A291">
            <v>195</v>
          </cell>
          <cell r="B291" t="str">
            <v>Hoorn</v>
          </cell>
          <cell r="C291" t="str">
            <v>Noord-Holland</v>
          </cell>
        </row>
        <row r="292">
          <cell r="A292">
            <v>198</v>
          </cell>
          <cell r="B292" t="str">
            <v>Huizen</v>
          </cell>
          <cell r="C292" t="str">
            <v>Noord-Holland</v>
          </cell>
        </row>
        <row r="293">
          <cell r="A293">
            <v>215</v>
          </cell>
          <cell r="B293" t="str">
            <v>Landsmeer</v>
          </cell>
          <cell r="C293" t="str">
            <v>Noord-Holland</v>
          </cell>
        </row>
        <row r="294">
          <cell r="A294">
            <v>216</v>
          </cell>
          <cell r="B294" t="str">
            <v>Langedijk</v>
          </cell>
          <cell r="C294" t="str">
            <v>Noord-Holland</v>
          </cell>
        </row>
        <row r="295">
          <cell r="A295">
            <v>217</v>
          </cell>
          <cell r="B295" t="str">
            <v>Laren (NH.)</v>
          </cell>
          <cell r="C295" t="str">
            <v>Noord-Holland</v>
          </cell>
        </row>
        <row r="296">
          <cell r="A296">
            <v>253</v>
          </cell>
          <cell r="B296" t="str">
            <v>Medemblik</v>
          </cell>
          <cell r="C296" t="str">
            <v>Noord-Holland</v>
          </cell>
        </row>
        <row r="297">
          <cell r="A297">
            <v>270</v>
          </cell>
          <cell r="B297" t="str">
            <v>Muiden</v>
          </cell>
          <cell r="C297" t="str">
            <v>Noord-Holland</v>
          </cell>
        </row>
        <row r="298">
          <cell r="A298">
            <v>271</v>
          </cell>
          <cell r="B298" t="str">
            <v>Naarden</v>
          </cell>
          <cell r="C298" t="str">
            <v>Noord-Holland</v>
          </cell>
        </row>
        <row r="299">
          <cell r="A299">
            <v>277</v>
          </cell>
          <cell r="B299" t="str">
            <v>Niedorp</v>
          </cell>
          <cell r="C299" t="str">
            <v>Noord-Holland</v>
          </cell>
        </row>
        <row r="300">
          <cell r="A300">
            <v>287</v>
          </cell>
          <cell r="B300" t="str">
            <v>Noorder-Koggenland</v>
          </cell>
          <cell r="C300" t="str">
            <v>Noord-Holland</v>
          </cell>
        </row>
        <row r="301">
          <cell r="A301">
            <v>294</v>
          </cell>
          <cell r="B301" t="str">
            <v>Obdam</v>
          </cell>
          <cell r="C301" t="str">
            <v>Noord-Holland</v>
          </cell>
        </row>
        <row r="302">
          <cell r="A302">
            <v>306</v>
          </cell>
          <cell r="B302" t="str">
            <v>Oostzaan</v>
          </cell>
          <cell r="C302" t="str">
            <v>Noord-Holland</v>
          </cell>
        </row>
        <row r="303">
          <cell r="A303">
            <v>307</v>
          </cell>
          <cell r="B303" t="str">
            <v>Opmeer</v>
          </cell>
          <cell r="C303" t="str">
            <v>Noord-Holland</v>
          </cell>
        </row>
        <row r="304">
          <cell r="A304">
            <v>311</v>
          </cell>
          <cell r="B304" t="str">
            <v>Ouder-Amstel</v>
          </cell>
          <cell r="C304" t="str">
            <v>Noord-Holland</v>
          </cell>
        </row>
        <row r="305">
          <cell r="A305">
            <v>318</v>
          </cell>
          <cell r="B305" t="str">
            <v>Purmerend</v>
          </cell>
          <cell r="C305" t="str">
            <v>Noord-Holland</v>
          </cell>
        </row>
        <row r="306">
          <cell r="A306">
            <v>345</v>
          </cell>
          <cell r="B306" t="str">
            <v>Schagen</v>
          </cell>
          <cell r="C306" t="str">
            <v>Noord-Holland</v>
          </cell>
        </row>
        <row r="307">
          <cell r="A307">
            <v>347</v>
          </cell>
          <cell r="B307" t="str">
            <v>Schermer</v>
          </cell>
          <cell r="C307" t="str">
            <v>Noord-Holland</v>
          </cell>
        </row>
        <row r="308">
          <cell r="A308">
            <v>376</v>
          </cell>
          <cell r="B308" t="str">
            <v>Stede Broec</v>
          </cell>
          <cell r="C308" t="str">
            <v>Noord-Holland</v>
          </cell>
        </row>
        <row r="309">
          <cell r="A309">
            <v>387</v>
          </cell>
          <cell r="B309" t="str">
            <v>Texel</v>
          </cell>
          <cell r="C309" t="str">
            <v>Noord-Holland</v>
          </cell>
        </row>
        <row r="310">
          <cell r="A310">
            <v>398</v>
          </cell>
          <cell r="B310" t="str">
            <v>Uitgeest</v>
          </cell>
          <cell r="C310" t="str">
            <v>Noord-Holland</v>
          </cell>
        </row>
        <row r="311">
          <cell r="A311">
            <v>399</v>
          </cell>
          <cell r="B311" t="str">
            <v>Uithoorn</v>
          </cell>
          <cell r="C311" t="str">
            <v>Noord-Holland</v>
          </cell>
        </row>
        <row r="312">
          <cell r="A312">
            <v>411</v>
          </cell>
          <cell r="B312" t="str">
            <v>Velsen</v>
          </cell>
          <cell r="C312" t="str">
            <v>Noord-Holland</v>
          </cell>
        </row>
        <row r="313">
          <cell r="A313">
            <v>412</v>
          </cell>
          <cell r="B313" t="str">
            <v>Venhuizen</v>
          </cell>
          <cell r="C313" t="str">
            <v>Noord-Holland</v>
          </cell>
        </row>
        <row r="314">
          <cell r="A314">
            <v>434</v>
          </cell>
          <cell r="B314" t="str">
            <v>Waterland</v>
          </cell>
          <cell r="C314" t="str">
            <v>Noord-Holland</v>
          </cell>
        </row>
        <row r="315">
          <cell r="A315">
            <v>436</v>
          </cell>
          <cell r="B315" t="str">
            <v>Weesp</v>
          </cell>
          <cell r="C315" t="str">
            <v>Noord-Holland</v>
          </cell>
        </row>
        <row r="316">
          <cell r="A316">
            <v>439</v>
          </cell>
          <cell r="B316" t="str">
            <v>Wervershoof</v>
          </cell>
          <cell r="C316" t="str">
            <v>Noord-Holland</v>
          </cell>
        </row>
        <row r="317">
          <cell r="A317">
            <v>441</v>
          </cell>
          <cell r="B317" t="str">
            <v>Wester-Koggenland</v>
          </cell>
          <cell r="C317" t="str">
            <v>Noord-Holland</v>
          </cell>
        </row>
        <row r="318">
          <cell r="A318">
            <v>448</v>
          </cell>
          <cell r="B318" t="str">
            <v>Wieringen</v>
          </cell>
          <cell r="C318" t="str">
            <v>Noord-Holland</v>
          </cell>
        </row>
        <row r="319">
          <cell r="A319">
            <v>449</v>
          </cell>
          <cell r="B319" t="str">
            <v>Wieringermeer</v>
          </cell>
          <cell r="C319" t="str">
            <v>Noord-Holland</v>
          </cell>
        </row>
        <row r="320">
          <cell r="A320">
            <v>451</v>
          </cell>
          <cell r="B320" t="str">
            <v>Wijdemeren</v>
          </cell>
          <cell r="C320" t="str">
            <v>Noord-Holland</v>
          </cell>
        </row>
        <row r="321">
          <cell r="A321">
            <v>459</v>
          </cell>
          <cell r="B321" t="str">
            <v>Wognum</v>
          </cell>
          <cell r="C321" t="str">
            <v>Noord-Holland</v>
          </cell>
        </row>
        <row r="322">
          <cell r="A322">
            <v>460</v>
          </cell>
          <cell r="B322" t="str">
            <v>Wormerland</v>
          </cell>
          <cell r="C322" t="str">
            <v>Noord-Holland</v>
          </cell>
        </row>
        <row r="323">
          <cell r="A323">
            <v>465</v>
          </cell>
          <cell r="B323" t="str">
            <v>Zaanstad</v>
          </cell>
          <cell r="C323" t="str">
            <v>Noord-Holland</v>
          </cell>
        </row>
        <row r="324">
          <cell r="A324">
            <v>467</v>
          </cell>
          <cell r="B324" t="str">
            <v>Zandvoort</v>
          </cell>
          <cell r="C324" t="str">
            <v>Noord-Holland</v>
          </cell>
        </row>
        <row r="325">
          <cell r="A325">
            <v>469</v>
          </cell>
          <cell r="B325" t="str">
            <v>Zeevang</v>
          </cell>
          <cell r="C325" t="str">
            <v>Noord-Holland</v>
          </cell>
        </row>
        <row r="326">
          <cell r="A326">
            <v>475</v>
          </cell>
          <cell r="B326" t="str">
            <v>Zijpe</v>
          </cell>
          <cell r="C326" t="str">
            <v>Noord-Holland</v>
          </cell>
        </row>
        <row r="327">
          <cell r="A327">
            <v>11</v>
          </cell>
          <cell r="B327" t="str">
            <v>Almelo</v>
          </cell>
          <cell r="C327" t="str">
            <v>Overijssel</v>
          </cell>
        </row>
        <row r="328">
          <cell r="A328">
            <v>34</v>
          </cell>
          <cell r="B328" t="str">
            <v>Bathmen</v>
          </cell>
          <cell r="C328" t="str">
            <v>Overijssel</v>
          </cell>
        </row>
        <row r="329">
          <cell r="A329">
            <v>65</v>
          </cell>
          <cell r="B329" t="str">
            <v>Borne</v>
          </cell>
          <cell r="C329" t="str">
            <v>Overijssel</v>
          </cell>
        </row>
        <row r="330">
          <cell r="A330">
            <v>86</v>
          </cell>
          <cell r="B330" t="str">
            <v>Dalfsen</v>
          </cell>
          <cell r="C330" t="str">
            <v>Overijssel</v>
          </cell>
        </row>
        <row r="331">
          <cell r="A331">
            <v>96</v>
          </cell>
          <cell r="B331" t="str">
            <v>Deventer</v>
          </cell>
          <cell r="C331" t="str">
            <v>Overijssel</v>
          </cell>
        </row>
        <row r="332">
          <cell r="A332">
            <v>99</v>
          </cell>
          <cell r="B332" t="str">
            <v>Dinkelland</v>
          </cell>
          <cell r="C332" t="str">
            <v>Overijssel</v>
          </cell>
        </row>
        <row r="333">
          <cell r="A333">
            <v>126</v>
          </cell>
          <cell r="B333" t="str">
            <v>Enschede</v>
          </cell>
          <cell r="C333" t="str">
            <v>Overijssel</v>
          </cell>
        </row>
        <row r="335">
          <cell r="A335">
            <v>162</v>
          </cell>
          <cell r="B335" t="str">
            <v>Hardenberg</v>
          </cell>
          <cell r="C335" t="str">
            <v>Overijssel</v>
          </cell>
        </row>
        <row r="336">
          <cell r="A336">
            <v>179</v>
          </cell>
          <cell r="B336" t="str">
            <v>Hellendoorn</v>
          </cell>
          <cell r="C336" t="str">
            <v>Overijssel</v>
          </cell>
        </row>
        <row r="337">
          <cell r="A337">
            <v>184</v>
          </cell>
          <cell r="B337" t="str">
            <v>Hengelo (O.)</v>
          </cell>
          <cell r="C337" t="str">
            <v>Overijssel</v>
          </cell>
        </row>
        <row r="338">
          <cell r="A338">
            <v>192</v>
          </cell>
          <cell r="B338" t="str">
            <v>Hof van Twente</v>
          </cell>
          <cell r="C338" t="str">
            <v>Overijssel</v>
          </cell>
        </row>
        <row r="339">
          <cell r="A339">
            <v>204</v>
          </cell>
          <cell r="B339" t="str">
            <v>Kampen</v>
          </cell>
          <cell r="C339" t="str">
            <v>Overijssel</v>
          </cell>
        </row>
        <row r="340">
          <cell r="A340">
            <v>242</v>
          </cell>
          <cell r="B340" t="str">
            <v>Losser</v>
          </cell>
          <cell r="C340" t="str">
            <v>Overijssel</v>
          </cell>
        </row>
        <row r="341">
          <cell r="A341">
            <v>299</v>
          </cell>
          <cell r="B341" t="str">
            <v>Oldenzaal</v>
          </cell>
          <cell r="C341" t="str">
            <v>Overijssel</v>
          </cell>
        </row>
        <row r="342">
          <cell r="A342">
            <v>300</v>
          </cell>
          <cell r="B342" t="str">
            <v>Olst-Wijhe</v>
          </cell>
          <cell r="C342" t="str">
            <v>Overijssel</v>
          </cell>
        </row>
        <row r="343">
          <cell r="A343">
            <v>301</v>
          </cell>
          <cell r="B343" t="str">
            <v>Ommen</v>
          </cell>
          <cell r="C343" t="str">
            <v>Overijssel</v>
          </cell>
        </row>
        <row r="344">
          <cell r="A344">
            <v>320</v>
          </cell>
          <cell r="B344" t="str">
            <v>Raalte</v>
          </cell>
          <cell r="C344" t="str">
            <v>Overijssel</v>
          </cell>
        </row>
        <row r="345">
          <cell r="A345">
            <v>333</v>
          </cell>
          <cell r="B345" t="str">
            <v>Rijssen-Holten</v>
          </cell>
          <cell r="C345" t="str">
            <v>Overijssel</v>
          </cell>
        </row>
        <row r="346">
          <cell r="A346">
            <v>375</v>
          </cell>
          <cell r="B346" t="str">
            <v>Staphorst</v>
          </cell>
          <cell r="C346" t="str">
            <v>Overijssel</v>
          </cell>
        </row>
        <row r="347">
          <cell r="A347">
            <v>379</v>
          </cell>
          <cell r="B347" t="str">
            <v>Steenwijkerland</v>
          </cell>
          <cell r="C347" t="str">
            <v>Overijssel</v>
          </cell>
        </row>
        <row r="348">
          <cell r="A348">
            <v>392</v>
          </cell>
          <cell r="B348" t="str">
            <v>Tubbergen</v>
          </cell>
          <cell r="C348" t="str">
            <v>Overijssel</v>
          </cell>
        </row>
        <row r="349">
          <cell r="A349">
            <v>393</v>
          </cell>
          <cell r="B349" t="str">
            <v>Twenterand</v>
          </cell>
          <cell r="C349" t="str">
            <v>Overijssel</v>
          </cell>
        </row>
        <row r="350">
          <cell r="A350">
            <v>447</v>
          </cell>
          <cell r="B350" t="str">
            <v>Wierden</v>
          </cell>
          <cell r="C350" t="str">
            <v>Overijssel</v>
          </cell>
        </row>
        <row r="351">
          <cell r="A351">
            <v>481</v>
          </cell>
          <cell r="B351" t="str">
            <v>Zwartewaterland</v>
          </cell>
          <cell r="C351" t="str">
            <v>Overijssel</v>
          </cell>
        </row>
        <row r="352">
          <cell r="A352">
            <v>483</v>
          </cell>
          <cell r="B352" t="str">
            <v>Zwolle</v>
          </cell>
          <cell r="C352" t="str">
            <v>Overijssel</v>
          </cell>
        </row>
        <row r="353">
          <cell r="A353">
            <v>5</v>
          </cell>
          <cell r="B353" t="str">
            <v>Abcoude</v>
          </cell>
          <cell r="C353" t="str">
            <v>Utrecht</v>
          </cell>
        </row>
        <row r="354">
          <cell r="A354">
            <v>17</v>
          </cell>
          <cell r="B354" t="str">
            <v>Amerongen</v>
          </cell>
          <cell r="C354" t="str">
            <v>Utrecht</v>
          </cell>
        </row>
        <row r="355">
          <cell r="A355">
            <v>18</v>
          </cell>
          <cell r="B355" t="str">
            <v>Amersfoort</v>
          </cell>
          <cell r="C355" t="str">
            <v>Utrecht</v>
          </cell>
        </row>
        <row r="356">
          <cell r="A356">
            <v>31</v>
          </cell>
          <cell r="B356" t="str">
            <v>Baarn</v>
          </cell>
          <cell r="C356" t="str">
            <v>Utrecht</v>
          </cell>
        </row>
        <row r="357">
          <cell r="A357">
            <v>71</v>
          </cell>
          <cell r="B357" t="str">
            <v>Breukelen</v>
          </cell>
          <cell r="C357" t="str">
            <v>Utrecht</v>
          </cell>
        </row>
        <row r="358">
          <cell r="A358">
            <v>75</v>
          </cell>
          <cell r="B358" t="str">
            <v>Bunnik</v>
          </cell>
          <cell r="C358" t="str">
            <v>Utrecht</v>
          </cell>
        </row>
        <row r="359">
          <cell r="A359">
            <v>76</v>
          </cell>
          <cell r="B359" t="str">
            <v>Bunschoten</v>
          </cell>
          <cell r="C359" t="str">
            <v>Utrecht</v>
          </cell>
        </row>
        <row r="360">
          <cell r="A360">
            <v>88</v>
          </cell>
          <cell r="B360" t="str">
            <v>De Bilt</v>
          </cell>
          <cell r="C360" t="str">
            <v>Utrecht</v>
          </cell>
        </row>
        <row r="361">
          <cell r="A361">
            <v>90</v>
          </cell>
          <cell r="B361" t="str">
            <v>De Ronde Venen</v>
          </cell>
          <cell r="C361" t="str">
            <v>Utrecht</v>
          </cell>
        </row>
        <row r="362">
          <cell r="A362">
            <v>106</v>
          </cell>
          <cell r="B362" t="str">
            <v>Doorn</v>
          </cell>
          <cell r="C362" t="str">
            <v>Utrecht</v>
          </cell>
        </row>
        <row r="363">
          <cell r="A363">
            <v>109</v>
          </cell>
          <cell r="B363" t="str">
            <v>Driebergen-Rijsenburg</v>
          </cell>
          <cell r="C363" t="str">
            <v>Utrecht</v>
          </cell>
        </row>
        <row r="364">
          <cell r="A364">
            <v>117</v>
          </cell>
          <cell r="B364" t="str">
            <v>Eemnes</v>
          </cell>
          <cell r="C364" t="str">
            <v>Utrecht</v>
          </cell>
        </row>
        <row r="365">
          <cell r="A365">
            <v>197</v>
          </cell>
          <cell r="B365" t="str">
            <v>Houten</v>
          </cell>
          <cell r="C365" t="str">
            <v>Utrecht</v>
          </cell>
        </row>
        <row r="366">
          <cell r="A366">
            <v>202</v>
          </cell>
          <cell r="B366" t="str">
            <v>IJsselstein</v>
          </cell>
          <cell r="C366" t="str">
            <v>Utrecht</v>
          </cell>
        </row>
        <row r="367">
          <cell r="A367">
            <v>220</v>
          </cell>
          <cell r="B367" t="str">
            <v>Leersum</v>
          </cell>
          <cell r="C367" t="str">
            <v>Utrecht</v>
          </cell>
        </row>
        <row r="368">
          <cell r="A368">
            <v>228</v>
          </cell>
          <cell r="B368" t="str">
            <v>Leusden</v>
          </cell>
          <cell r="C368" t="str">
            <v>Utrecht</v>
          </cell>
        </row>
        <row r="369">
          <cell r="A369">
            <v>238</v>
          </cell>
          <cell r="B369" t="str">
            <v>Loenen</v>
          </cell>
          <cell r="C369" t="str">
            <v>Utrecht</v>
          </cell>
        </row>
        <row r="370">
          <cell r="A370">
            <v>240</v>
          </cell>
          <cell r="B370" t="str">
            <v>Lopik</v>
          </cell>
          <cell r="C370" t="str">
            <v>Utrecht</v>
          </cell>
        </row>
        <row r="371">
          <cell r="A371">
            <v>243</v>
          </cell>
          <cell r="B371" t="str">
            <v>Maarn</v>
          </cell>
          <cell r="C371" t="str">
            <v>Utrecht</v>
          </cell>
        </row>
        <row r="372">
          <cell r="A372">
            <v>244</v>
          </cell>
          <cell r="B372" t="str">
            <v>Maarssen</v>
          </cell>
          <cell r="C372" t="str">
            <v>Utrecht</v>
          </cell>
        </row>
        <row r="373">
          <cell r="A373">
            <v>267</v>
          </cell>
          <cell r="B373" t="str">
            <v>Montfoort</v>
          </cell>
          <cell r="C373" t="str">
            <v>Utrecht</v>
          </cell>
        </row>
        <row r="374">
          <cell r="A374">
            <v>278</v>
          </cell>
          <cell r="B374" t="str">
            <v>Nieuwegein</v>
          </cell>
          <cell r="C374" t="str">
            <v>Utrecht</v>
          </cell>
        </row>
        <row r="375">
          <cell r="A375">
            <v>313</v>
          </cell>
          <cell r="B375" t="str">
            <v>Oudewater</v>
          </cell>
          <cell r="C375" t="str">
            <v>Utrecht</v>
          </cell>
        </row>
        <row r="376">
          <cell r="A376">
            <v>325</v>
          </cell>
          <cell r="B376" t="str">
            <v>Renswoude</v>
          </cell>
          <cell r="C376" t="str">
            <v>Utrecht</v>
          </cell>
        </row>
        <row r="377">
          <cell r="A377">
            <v>328</v>
          </cell>
          <cell r="B377" t="str">
            <v>Rhenen</v>
          </cell>
          <cell r="C377" t="str">
            <v>Utrecht</v>
          </cell>
        </row>
        <row r="378">
          <cell r="A378">
            <v>370</v>
          </cell>
          <cell r="B378" t="str">
            <v>Soest</v>
          </cell>
          <cell r="C378" t="str">
            <v>Utrecht</v>
          </cell>
        </row>
        <row r="379">
          <cell r="A379">
            <v>401</v>
          </cell>
          <cell r="B379" t="str">
            <v>Utrecht</v>
          </cell>
          <cell r="C379" t="str">
            <v>Utrecht</v>
          </cell>
        </row>
        <row r="380">
          <cell r="A380">
            <v>407</v>
          </cell>
          <cell r="B380" t="str">
            <v>Veenendaal</v>
          </cell>
          <cell r="C380" t="str">
            <v>Utrecht</v>
          </cell>
        </row>
        <row r="381">
          <cell r="A381">
            <v>415</v>
          </cell>
          <cell r="B381" t="str">
            <v>Vianen</v>
          </cell>
          <cell r="C381" t="str">
            <v>Utrecht</v>
          </cell>
        </row>
        <row r="382">
          <cell r="A382">
            <v>452</v>
          </cell>
          <cell r="B382" t="str">
            <v>Wijk bij Duurstede</v>
          </cell>
          <cell r="C382" t="str">
            <v>Utrecht</v>
          </cell>
        </row>
        <row r="383">
          <cell r="A383">
            <v>458</v>
          </cell>
          <cell r="B383" t="str">
            <v>Woerden</v>
          </cell>
          <cell r="C383" t="str">
            <v>Utrecht</v>
          </cell>
        </row>
        <row r="384">
          <cell r="A384">
            <v>461</v>
          </cell>
          <cell r="B384" t="str">
            <v>Woudenberg</v>
          </cell>
          <cell r="C384" t="str">
            <v>Utrecht</v>
          </cell>
        </row>
        <row r="385">
          <cell r="A385">
            <v>471</v>
          </cell>
          <cell r="B385" t="str">
            <v>Zeist</v>
          </cell>
          <cell r="C385" t="str">
            <v>Utrecht</v>
          </cell>
        </row>
        <row r="386">
          <cell r="A386">
            <v>66</v>
          </cell>
          <cell r="B386" t="str">
            <v>Borsele</v>
          </cell>
          <cell r="C386" t="str">
            <v>Zeeland</v>
          </cell>
        </row>
        <row r="387">
          <cell r="A387">
            <v>142</v>
          </cell>
          <cell r="B387" t="str">
            <v>Goes</v>
          </cell>
          <cell r="C387" t="str">
            <v>Zeeland</v>
          </cell>
        </row>
        <row r="388">
          <cell r="A388">
            <v>199</v>
          </cell>
          <cell r="B388" t="str">
            <v>Hulst</v>
          </cell>
          <cell r="C388" t="str">
            <v>Zeeland</v>
          </cell>
        </row>
        <row r="389">
          <cell r="A389">
            <v>205</v>
          </cell>
          <cell r="B389" t="str">
            <v>Kapelle</v>
          </cell>
          <cell r="C389" t="str">
            <v>Zeeland</v>
          </cell>
        </row>
        <row r="390">
          <cell r="A390">
            <v>260</v>
          </cell>
          <cell r="B390" t="str">
            <v>Middelburg (Z.)</v>
          </cell>
          <cell r="C390" t="str">
            <v>Zeeland</v>
          </cell>
        </row>
        <row r="391">
          <cell r="A391">
            <v>285</v>
          </cell>
          <cell r="B391" t="str">
            <v>Noord-Beveland</v>
          </cell>
          <cell r="C391" t="str">
            <v>Zeeland</v>
          </cell>
        </row>
        <row r="392">
          <cell r="A392">
            <v>323</v>
          </cell>
          <cell r="B392" t="str">
            <v>Reimerswaal</v>
          </cell>
          <cell r="C392" t="str">
            <v>Zeeland</v>
          </cell>
        </row>
        <row r="393">
          <cell r="A393">
            <v>354</v>
          </cell>
          <cell r="B393" t="str">
            <v>Schouwen-Duiveland</v>
          </cell>
          <cell r="C393" t="str">
            <v>Zeeland</v>
          </cell>
        </row>
        <row r="394">
          <cell r="A394">
            <v>367</v>
          </cell>
          <cell r="B394" t="str">
            <v>Sluis</v>
          </cell>
          <cell r="C394" t="str">
            <v>Zeeland</v>
          </cell>
        </row>
        <row r="395">
          <cell r="A395">
            <v>385</v>
          </cell>
          <cell r="B395" t="str">
            <v>Terneuzen</v>
          </cell>
          <cell r="C395" t="str">
            <v>Zeeland</v>
          </cell>
        </row>
        <row r="396">
          <cell r="A396">
            <v>388</v>
          </cell>
          <cell r="B396" t="str">
            <v>Tholen</v>
          </cell>
          <cell r="C396" t="str">
            <v>Zeeland</v>
          </cell>
        </row>
        <row r="397">
          <cell r="A397">
            <v>408</v>
          </cell>
          <cell r="B397" t="str">
            <v>Veere</v>
          </cell>
          <cell r="C397" t="str">
            <v>Zeeland</v>
          </cell>
        </row>
        <row r="398">
          <cell r="A398">
            <v>419</v>
          </cell>
          <cell r="B398" t="str">
            <v>Vlissingen</v>
          </cell>
          <cell r="C398" t="str">
            <v>Zeeland</v>
          </cell>
        </row>
        <row r="399">
          <cell r="A399">
            <v>7</v>
          </cell>
          <cell r="B399" t="str">
            <v>Alblasserdam</v>
          </cell>
          <cell r="C399" t="str">
            <v>Zuid-Holland</v>
          </cell>
        </row>
        <row r="400">
          <cell r="A400">
            <v>8</v>
          </cell>
          <cell r="B400" t="str">
            <v>Albrandswaard</v>
          </cell>
          <cell r="C400" t="str">
            <v>Zuid-Holland</v>
          </cell>
        </row>
        <row r="401">
          <cell r="A401">
            <v>9</v>
          </cell>
          <cell r="B401" t="str">
            <v>Alkemade</v>
          </cell>
          <cell r="C401" t="str">
            <v>Zuid-Holland</v>
          </cell>
        </row>
        <row r="402">
          <cell r="A402">
            <v>13</v>
          </cell>
          <cell r="B402" t="str">
            <v>Alphen aan den Rijn</v>
          </cell>
          <cell r="C402" t="str">
            <v>Zuid-Holland</v>
          </cell>
        </row>
        <row r="403">
          <cell r="A403">
            <v>32</v>
          </cell>
          <cell r="B403" t="str">
            <v>Barendrecht</v>
          </cell>
          <cell r="C403" t="str">
            <v>Zuid-Holland</v>
          </cell>
        </row>
        <row r="404">
          <cell r="A404">
            <v>41</v>
          </cell>
          <cell r="B404" t="str">
            <v>Bergambacht</v>
          </cell>
          <cell r="C404" t="str">
            <v>Zuid-Holland</v>
          </cell>
        </row>
        <row r="405">
          <cell r="A405">
            <v>47</v>
          </cell>
          <cell r="B405" t="str">
            <v>Bergschenhoek</v>
          </cell>
          <cell r="C405" t="str">
            <v>Zuid-Holland</v>
          </cell>
        </row>
        <row r="406">
          <cell r="A406">
            <v>48</v>
          </cell>
          <cell r="B406" t="str">
            <v>Berkel en Rodenrijs</v>
          </cell>
          <cell r="C406" t="str">
            <v>Zuid-Holland</v>
          </cell>
        </row>
        <row r="407">
          <cell r="A407">
            <v>50</v>
          </cell>
          <cell r="B407" t="str">
            <v>Bernisse</v>
          </cell>
          <cell r="C407" t="str">
            <v>Zuid-Holland</v>
          </cell>
        </row>
        <row r="408">
          <cell r="A408">
            <v>54</v>
          </cell>
          <cell r="B408" t="str">
            <v>Binnenmaas</v>
          </cell>
          <cell r="C408" t="str">
            <v>Zuid-Holland</v>
          </cell>
        </row>
        <row r="409">
          <cell r="A409">
            <v>57</v>
          </cell>
          <cell r="B409" t="str">
            <v>Bleiswijk</v>
          </cell>
          <cell r="C409" t="str">
            <v>Zuid-Holland</v>
          </cell>
        </row>
        <row r="410">
          <cell r="A410">
            <v>60</v>
          </cell>
          <cell r="B410" t="str">
            <v>Bodegraven</v>
          </cell>
          <cell r="C410" t="str">
            <v>Zuid-Holland</v>
          </cell>
        </row>
        <row r="411">
          <cell r="A411">
            <v>67</v>
          </cell>
          <cell r="B411" t="str">
            <v>Boskoop</v>
          </cell>
          <cell r="C411" t="str">
            <v>Zuid-Holland</v>
          </cell>
        </row>
        <row r="412">
          <cell r="A412">
            <v>72</v>
          </cell>
          <cell r="B412" t="str">
            <v>Brielle</v>
          </cell>
          <cell r="C412" t="str">
            <v>Zuid-Holland</v>
          </cell>
        </row>
        <row r="413">
          <cell r="A413">
            <v>79</v>
          </cell>
          <cell r="B413" t="str">
            <v>Capelle aan den IJssel</v>
          </cell>
          <cell r="C413" t="str">
            <v>Zuid-Holland</v>
          </cell>
        </row>
        <row r="414">
          <cell r="A414">
            <v>83</v>
          </cell>
          <cell r="B414" t="str">
            <v>Cromstrijen</v>
          </cell>
          <cell r="C414" t="str">
            <v>Zuid-Holland</v>
          </cell>
        </row>
        <row r="415">
          <cell r="A415">
            <v>92</v>
          </cell>
          <cell r="B415" t="str">
            <v>Delft</v>
          </cell>
          <cell r="C415" t="str">
            <v>Zuid-Holland</v>
          </cell>
        </row>
        <row r="416">
          <cell r="A416">
            <v>101</v>
          </cell>
          <cell r="B416" t="str">
            <v>Dirksland</v>
          </cell>
          <cell r="C416" t="str">
            <v>Zuid-Holland</v>
          </cell>
        </row>
        <row r="417">
          <cell r="A417">
            <v>107</v>
          </cell>
          <cell r="B417" t="str">
            <v>Dordrecht</v>
          </cell>
          <cell r="C417" t="str">
            <v>Zuid-Holland</v>
          </cell>
        </row>
        <row r="418">
          <cell r="A418">
            <v>139</v>
          </cell>
          <cell r="B418" t="str">
            <v>Giessenlanden</v>
          </cell>
          <cell r="C418" t="str">
            <v>Zuid-Holland</v>
          </cell>
        </row>
        <row r="419">
          <cell r="A419">
            <v>141</v>
          </cell>
          <cell r="B419" t="str">
            <v>Goedereede</v>
          </cell>
          <cell r="C419" t="str">
            <v>Zuid-Holland</v>
          </cell>
        </row>
        <row r="420">
          <cell r="A420">
            <v>144</v>
          </cell>
          <cell r="B420" t="str">
            <v>Gorinchem</v>
          </cell>
          <cell r="C420" t="str">
            <v>Zuid-Holland</v>
          </cell>
        </row>
        <row r="421">
          <cell r="A421">
            <v>146</v>
          </cell>
          <cell r="B421" t="str">
            <v>Gouda</v>
          </cell>
          <cell r="C421" t="str">
            <v>Zuid-Holland</v>
          </cell>
        </row>
        <row r="422">
          <cell r="A422">
            <v>147</v>
          </cell>
          <cell r="B422" t="str">
            <v>Graafstroom</v>
          </cell>
          <cell r="C422" t="str">
            <v>Zuid-Holland</v>
          </cell>
        </row>
        <row r="423">
          <cell r="A423">
            <v>164</v>
          </cell>
          <cell r="B423" t="str">
            <v>Hardinxveld-Giessendam</v>
          </cell>
          <cell r="C423" t="str">
            <v>Zuid-Holland</v>
          </cell>
        </row>
        <row r="424">
          <cell r="A424">
            <v>180</v>
          </cell>
          <cell r="B424" t="str">
            <v>Hellevoetsluis</v>
          </cell>
          <cell r="C424" t="str">
            <v>Zuid-Holland</v>
          </cell>
        </row>
        <row r="425">
          <cell r="A425">
            <v>182</v>
          </cell>
          <cell r="B425" t="str">
            <v>Hendrik-Ido-Ambacht</v>
          </cell>
          <cell r="C425" t="str">
            <v>Zuid-Holland</v>
          </cell>
        </row>
        <row r="426">
          <cell r="A426">
            <v>189</v>
          </cell>
          <cell r="B426" t="str">
            <v>Hillegom</v>
          </cell>
          <cell r="C426" t="str">
            <v>Zuid-Holland</v>
          </cell>
        </row>
        <row r="427">
          <cell r="A427">
            <v>203</v>
          </cell>
          <cell r="B427" t="str">
            <v>Jacobswoude</v>
          </cell>
          <cell r="C427" t="str">
            <v>Zuid-Holland</v>
          </cell>
        </row>
        <row r="428">
          <cell r="A428">
            <v>206</v>
          </cell>
          <cell r="B428" t="str">
            <v>Katwijk</v>
          </cell>
          <cell r="C428" t="str">
            <v>Zuid-Holland</v>
          </cell>
        </row>
        <row r="429">
          <cell r="A429">
            <v>210</v>
          </cell>
          <cell r="B429" t="str">
            <v>Korendijk</v>
          </cell>
          <cell r="C429" t="str">
            <v>Zuid-Holland</v>
          </cell>
        </row>
        <row r="430">
          <cell r="A430">
            <v>211</v>
          </cell>
          <cell r="B430" t="str">
            <v>Krimpen aan den IJssel</v>
          </cell>
          <cell r="C430" t="str">
            <v>Zuid-Holland</v>
          </cell>
        </row>
        <row r="431">
          <cell r="A431">
            <v>219</v>
          </cell>
          <cell r="B431" t="str">
            <v>Leerdam</v>
          </cell>
          <cell r="C431" t="str">
            <v>Zuid-Holland</v>
          </cell>
        </row>
        <row r="432">
          <cell r="A432">
            <v>223</v>
          </cell>
          <cell r="B432" t="str">
            <v>Leiden</v>
          </cell>
          <cell r="C432" t="str">
            <v>Zuid-Holland</v>
          </cell>
        </row>
        <row r="433">
          <cell r="A433">
            <v>224</v>
          </cell>
          <cell r="B433" t="str">
            <v>Leiderdorp</v>
          </cell>
          <cell r="C433" t="str">
            <v>Zuid-Holland</v>
          </cell>
        </row>
        <row r="434">
          <cell r="A434">
            <v>225</v>
          </cell>
          <cell r="B434" t="str">
            <v>Leidschendam-Voorburg</v>
          </cell>
          <cell r="C434" t="str">
            <v>Zuid-Holland</v>
          </cell>
        </row>
        <row r="435">
          <cell r="A435">
            <v>230</v>
          </cell>
          <cell r="B435" t="str">
            <v>Liemeer</v>
          </cell>
          <cell r="C435" t="str">
            <v>Zuid-Holland</v>
          </cell>
        </row>
        <row r="436">
          <cell r="A436">
            <v>231</v>
          </cell>
          <cell r="B436" t="str">
            <v>Liesveld</v>
          </cell>
          <cell r="C436" t="str">
            <v>Zuid-Holland</v>
          </cell>
        </row>
        <row r="437">
          <cell r="A437">
            <v>234</v>
          </cell>
          <cell r="B437" t="str">
            <v>Lisse</v>
          </cell>
          <cell r="C437" t="str">
            <v>Zuid-Holland</v>
          </cell>
        </row>
        <row r="438">
          <cell r="A438">
            <v>249</v>
          </cell>
          <cell r="B438" t="str">
            <v>Maassluis</v>
          </cell>
          <cell r="C438" t="str">
            <v>Zuid-Holland</v>
          </cell>
        </row>
        <row r="439">
          <cell r="A439">
            <v>261</v>
          </cell>
          <cell r="B439" t="str">
            <v>Middelharnis</v>
          </cell>
          <cell r="C439" t="str">
            <v>Zuid-Holland</v>
          </cell>
        </row>
        <row r="440">
          <cell r="A440">
            <v>262</v>
          </cell>
          <cell r="B440" t="str">
            <v>Midden-Delfland</v>
          </cell>
          <cell r="C440" t="str">
            <v>Zuid-Holland</v>
          </cell>
        </row>
        <row r="441">
          <cell r="A441">
            <v>269</v>
          </cell>
          <cell r="B441" t="str">
            <v>Moordrecht</v>
          </cell>
          <cell r="C441" t="str">
            <v>Zuid-Holland</v>
          </cell>
        </row>
        <row r="442">
          <cell r="A442">
            <v>273</v>
          </cell>
          <cell r="B442" t="str">
            <v>Nederlek</v>
          </cell>
          <cell r="C442" t="str">
            <v>Zuid-Holland</v>
          </cell>
        </row>
        <row r="443">
          <cell r="A443">
            <v>279</v>
          </cell>
          <cell r="B443" t="str">
            <v>Nieuwerkerk aan den IJssel</v>
          </cell>
          <cell r="C443" t="str">
            <v>Zuid-Holland</v>
          </cell>
        </row>
        <row r="444">
          <cell r="A444">
            <v>280</v>
          </cell>
          <cell r="B444" t="str">
            <v>Nieuwkoop</v>
          </cell>
          <cell r="C444" t="str">
            <v>Zuid-Holland</v>
          </cell>
        </row>
        <row r="445">
          <cell r="A445">
            <v>281</v>
          </cell>
          <cell r="B445" t="str">
            <v>Nieuw-Lekkerland</v>
          </cell>
          <cell r="C445" t="str">
            <v>Zuid-Holland</v>
          </cell>
        </row>
        <row r="446">
          <cell r="A446">
            <v>289</v>
          </cell>
          <cell r="B446" t="str">
            <v>Noordwijk</v>
          </cell>
          <cell r="C446" t="str">
            <v>Zuid-Holland</v>
          </cell>
        </row>
        <row r="447">
          <cell r="A447">
            <v>290</v>
          </cell>
          <cell r="B447" t="str">
            <v>Noordwijkerhout</v>
          </cell>
          <cell r="C447" t="str">
            <v>Zuid-Holland</v>
          </cell>
        </row>
        <row r="448">
          <cell r="A448">
            <v>295</v>
          </cell>
          <cell r="B448" t="str">
            <v>Oegstgeest</v>
          </cell>
          <cell r="C448" t="str">
            <v>Zuid-Holland</v>
          </cell>
        </row>
        <row r="449">
          <cell r="A449">
            <v>304</v>
          </cell>
          <cell r="B449" t="str">
            <v>Oostflakkee</v>
          </cell>
          <cell r="C449" t="str">
            <v>Zuid-Holland</v>
          </cell>
        </row>
        <row r="450">
          <cell r="A450">
            <v>310</v>
          </cell>
          <cell r="B450" t="str">
            <v>Oud-Beijerland</v>
          </cell>
          <cell r="C450" t="str">
            <v>Zuid-Holland</v>
          </cell>
        </row>
        <row r="451">
          <cell r="A451">
            <v>312</v>
          </cell>
          <cell r="B451" t="str">
            <v>Ouderkerk</v>
          </cell>
          <cell r="C451" t="str">
            <v>Zuid-Holland</v>
          </cell>
        </row>
        <row r="452">
          <cell r="A452">
            <v>315</v>
          </cell>
          <cell r="B452" t="str">
            <v>Papendrecht</v>
          </cell>
          <cell r="C452" t="str">
            <v>Zuid-Holland</v>
          </cell>
        </row>
        <row r="453">
          <cell r="A453">
            <v>317</v>
          </cell>
          <cell r="B453" t="str">
            <v>Pijnacker-Nootdorp</v>
          </cell>
          <cell r="C453" t="str">
            <v>Zuid-Holland</v>
          </cell>
        </row>
        <row r="454">
          <cell r="A454">
            <v>321</v>
          </cell>
          <cell r="B454" t="str">
            <v>Reeuwijk</v>
          </cell>
          <cell r="C454" t="str">
            <v>Zuid-Holland</v>
          </cell>
        </row>
        <row r="455">
          <cell r="A455">
            <v>329</v>
          </cell>
          <cell r="B455" t="str">
            <v>Ridderkerk</v>
          </cell>
          <cell r="C455" t="str">
            <v>Zuid-Holland</v>
          </cell>
        </row>
        <row r="456">
          <cell r="A456">
            <v>330</v>
          </cell>
          <cell r="B456" t="str">
            <v>Rijnsburg</v>
          </cell>
          <cell r="C456" t="str">
            <v>Zuid-Holland</v>
          </cell>
        </row>
        <row r="457">
          <cell r="A457">
            <v>332</v>
          </cell>
          <cell r="B457" t="str">
            <v>Rijnwoude</v>
          </cell>
          <cell r="C457" t="str">
            <v>Zuid-Holland</v>
          </cell>
        </row>
        <row r="458">
          <cell r="A458">
            <v>334</v>
          </cell>
          <cell r="B458" t="str">
            <v>Rijswijk (ZH.)</v>
          </cell>
          <cell r="C458" t="str">
            <v>Zuid-Holland</v>
          </cell>
        </row>
        <row r="459">
          <cell r="A459">
            <v>339</v>
          </cell>
          <cell r="B459" t="str">
            <v>Rotterdam</v>
          </cell>
          <cell r="C459" t="str">
            <v>Zuid-Holland</v>
          </cell>
        </row>
        <row r="460">
          <cell r="A460">
            <v>340</v>
          </cell>
          <cell r="B460" t="str">
            <v>Rozenburg</v>
          </cell>
          <cell r="C460" t="str">
            <v>Zuid-Holland</v>
          </cell>
        </row>
        <row r="461">
          <cell r="A461">
            <v>344</v>
          </cell>
          <cell r="B461" t="str">
            <v>Sassenheim</v>
          </cell>
          <cell r="C461" t="str">
            <v>Zuid-Holland</v>
          </cell>
        </row>
        <row r="462">
          <cell r="A462">
            <v>349</v>
          </cell>
          <cell r="B462" t="str">
            <v>Schiedam</v>
          </cell>
          <cell r="C462" t="str">
            <v>Zuid-Holland</v>
          </cell>
        </row>
        <row r="463">
          <cell r="A463">
            <v>353</v>
          </cell>
          <cell r="B463" t="str">
            <v>Schoonhoven</v>
          </cell>
          <cell r="C463" t="str">
            <v>Zuid-Holland</v>
          </cell>
        </row>
        <row r="464">
          <cell r="A464">
            <v>356</v>
          </cell>
          <cell r="B464" t="str">
            <v>'s-Gravendeel</v>
          </cell>
          <cell r="C464" t="str">
            <v>Zuid-Holland</v>
          </cell>
        </row>
        <row r="465">
          <cell r="A465">
            <v>357</v>
          </cell>
          <cell r="B465" t="str">
            <v>'s-Gravenhage</v>
          </cell>
          <cell r="C465" t="str">
            <v>Zuid-Holland</v>
          </cell>
        </row>
        <row r="466">
          <cell r="A466">
            <v>365</v>
          </cell>
          <cell r="B466" t="str">
            <v>Sliedrecht</v>
          </cell>
          <cell r="C466" t="str">
            <v>Zuid-Holland</v>
          </cell>
        </row>
        <row r="467">
          <cell r="A467">
            <v>373</v>
          </cell>
          <cell r="B467" t="str">
            <v>Spijkenisse</v>
          </cell>
          <cell r="C467" t="str">
            <v>Zuid-Holland</v>
          </cell>
        </row>
        <row r="468">
          <cell r="A468">
            <v>381</v>
          </cell>
          <cell r="B468" t="str">
            <v>Strijen</v>
          </cell>
          <cell r="C468" t="str">
            <v>Zuid-Holland</v>
          </cell>
        </row>
        <row r="469">
          <cell r="A469">
            <v>384</v>
          </cell>
          <cell r="B469" t="str">
            <v>Ter Aar</v>
          </cell>
          <cell r="C469" t="str">
            <v>Zuid-Holland</v>
          </cell>
        </row>
        <row r="470">
          <cell r="A470">
            <v>403</v>
          </cell>
          <cell r="B470" t="str">
            <v>Valkenburg (ZH.)</v>
          </cell>
          <cell r="C470" t="str">
            <v>Zuid-Holland</v>
          </cell>
        </row>
        <row r="471">
          <cell r="A471">
            <v>416</v>
          </cell>
          <cell r="B471" t="str">
            <v>Vlaardingen</v>
          </cell>
          <cell r="C471" t="str">
            <v>Zuid-Holland</v>
          </cell>
        </row>
        <row r="472">
          <cell r="A472">
            <v>420</v>
          </cell>
          <cell r="B472" t="str">
            <v>Vlist</v>
          </cell>
          <cell r="C472" t="str">
            <v>Zuid-Holland</v>
          </cell>
        </row>
        <row r="473">
          <cell r="A473">
            <v>422</v>
          </cell>
          <cell r="B473" t="str">
            <v>Voorhout</v>
          </cell>
          <cell r="C473" t="str">
            <v>Zuid-Holland</v>
          </cell>
        </row>
        <row r="474">
          <cell r="A474">
            <v>423</v>
          </cell>
          <cell r="B474" t="str">
            <v>Voorschoten</v>
          </cell>
          <cell r="C474" t="str">
            <v>Zuid-Holland</v>
          </cell>
        </row>
        <row r="475">
          <cell r="A475">
            <v>429</v>
          </cell>
          <cell r="B475" t="str">
            <v>Waddinxveen</v>
          </cell>
          <cell r="C475" t="str">
            <v>Zuid-Holland</v>
          </cell>
        </row>
        <row r="476">
          <cell r="A476">
            <v>431</v>
          </cell>
          <cell r="B476" t="str">
            <v>Warmond</v>
          </cell>
          <cell r="C476" t="str">
            <v>Zuid-Holland</v>
          </cell>
        </row>
        <row r="477">
          <cell r="A477">
            <v>433</v>
          </cell>
          <cell r="B477" t="str">
            <v>Wassenaar</v>
          </cell>
          <cell r="C477" t="str">
            <v>Zuid-Holland</v>
          </cell>
        </row>
        <row r="478">
          <cell r="A478">
            <v>444</v>
          </cell>
          <cell r="B478" t="str">
            <v>Westland</v>
          </cell>
          <cell r="C478" t="str">
            <v>Zuid-Holland</v>
          </cell>
        </row>
        <row r="479">
          <cell r="A479">
            <v>446</v>
          </cell>
          <cell r="B479" t="str">
            <v>Westvoorne</v>
          </cell>
          <cell r="C479" t="str">
            <v>Zuid-Holland</v>
          </cell>
        </row>
        <row r="480">
          <cell r="A480">
            <v>468</v>
          </cell>
          <cell r="B480" t="str">
            <v>Zederik</v>
          </cell>
          <cell r="C480" t="str">
            <v>Zuid-Holland</v>
          </cell>
        </row>
        <row r="481">
          <cell r="A481">
            <v>474</v>
          </cell>
          <cell r="B481" t="str">
            <v>Zevenhuizen-Moerkapelle</v>
          </cell>
          <cell r="C481" t="str">
            <v>Zuid-Holland</v>
          </cell>
        </row>
        <row r="482">
          <cell r="A482">
            <v>476</v>
          </cell>
          <cell r="B482" t="str">
            <v>Zoetermeer</v>
          </cell>
          <cell r="C482" t="str">
            <v>Zuid-Holland</v>
          </cell>
        </row>
        <row r="483">
          <cell r="A483">
            <v>477</v>
          </cell>
          <cell r="B483" t="str">
            <v>Zoeterwoude</v>
          </cell>
          <cell r="C483" t="str">
            <v>Zuid-Holland</v>
          </cell>
        </row>
        <row r="484">
          <cell r="A484">
            <v>482</v>
          </cell>
          <cell r="B484" t="str">
            <v>Zwijndrecht</v>
          </cell>
          <cell r="C484" t="str">
            <v>Zuid-Holland</v>
          </cell>
        </row>
      </sheetData>
      <sheetData sheetId="15">
        <row r="2">
          <cell r="A2">
            <v>1</v>
          </cell>
          <cell r="B2" t="str">
            <v>Aa en Hunze</v>
          </cell>
        </row>
        <row r="3">
          <cell r="A3">
            <v>28</v>
          </cell>
          <cell r="B3" t="str">
            <v>Assen</v>
          </cell>
        </row>
        <row r="4">
          <cell r="A4">
            <v>64</v>
          </cell>
          <cell r="B4" t="str">
            <v>Borger-Odoorn</v>
          </cell>
        </row>
        <row r="5">
          <cell r="A5">
            <v>81</v>
          </cell>
          <cell r="B5" t="str">
            <v>Coevorden</v>
          </cell>
        </row>
        <row r="6">
          <cell r="A6">
            <v>91</v>
          </cell>
          <cell r="B6" t="str">
            <v>De Wolden</v>
          </cell>
        </row>
        <row r="7">
          <cell r="A7">
            <v>124</v>
          </cell>
          <cell r="B7" t="str">
            <v>Emmen</v>
          </cell>
        </row>
        <row r="8">
          <cell r="A8">
            <v>193</v>
          </cell>
          <cell r="B8" t="str">
            <v>Hoogeveen</v>
          </cell>
        </row>
        <row r="9">
          <cell r="A9">
            <v>259</v>
          </cell>
          <cell r="B9" t="str">
            <v>Meppel</v>
          </cell>
        </row>
        <row r="10">
          <cell r="A10">
            <v>263</v>
          </cell>
          <cell r="B10" t="str">
            <v>Midden-Drenthe</v>
          </cell>
        </row>
        <row r="11">
          <cell r="A11">
            <v>286</v>
          </cell>
          <cell r="B11" t="str">
            <v>Noordenveld</v>
          </cell>
        </row>
        <row r="12">
          <cell r="A12">
            <v>394</v>
          </cell>
          <cell r="B12" t="str">
            <v>Tynaarlo</v>
          </cell>
        </row>
        <row r="13">
          <cell r="A13">
            <v>442</v>
          </cell>
          <cell r="B13" t="str">
            <v>Westerveld</v>
          </cell>
        </row>
      </sheetData>
      <sheetData sheetId="16"/>
      <sheetData sheetId="17">
        <row r="2">
          <cell r="A2" t="str">
            <v>01</v>
          </cell>
          <cell r="B2" t="str">
            <v>Landbouw, jacht en dienstverlening voor de landbouw en jacht</v>
          </cell>
          <cell r="C2" t="str">
            <v>Afdeling</v>
          </cell>
          <cell r="D2" t="str">
            <v>A</v>
          </cell>
        </row>
        <row r="3">
          <cell r="A3" t="str">
            <v>011</v>
          </cell>
          <cell r="B3" t="str">
            <v>Akker- en tuinbouw</v>
          </cell>
          <cell r="C3" t="str">
            <v>Groepen</v>
          </cell>
          <cell r="D3">
            <v>1</v>
          </cell>
          <cell r="G3" t="str">
            <v/>
          </cell>
          <cell r="H3" t="str">
            <v/>
          </cell>
          <cell r="I3" t="str">
            <v/>
          </cell>
        </row>
        <row r="4">
          <cell r="A4" t="str">
            <v>0111</v>
          </cell>
          <cell r="B4" t="str">
            <v>Akkerbouw</v>
          </cell>
          <cell r="C4" t="str">
            <v>Klassen</v>
          </cell>
          <cell r="D4">
            <v>11</v>
          </cell>
          <cell r="G4">
            <v>10</v>
          </cell>
          <cell r="H4">
            <v>30</v>
          </cell>
          <cell r="I4">
            <v>30</v>
          </cell>
        </row>
        <row r="5">
          <cell r="A5" t="str">
            <v>0112</v>
          </cell>
          <cell r="B5" t="str">
            <v>Tuinbouw (geen fruitteelt)</v>
          </cell>
          <cell r="C5" t="str">
            <v>Klassen</v>
          </cell>
          <cell r="D5">
            <v>11</v>
          </cell>
          <cell r="E5">
            <v>0</v>
          </cell>
          <cell r="F5" t="str">
            <v>Tuinbouw:</v>
          </cell>
          <cell r="G5">
            <v>10</v>
          </cell>
          <cell r="H5">
            <v>30</v>
          </cell>
          <cell r="I5">
            <v>30</v>
          </cell>
        </row>
        <row r="6">
          <cell r="A6" t="str">
            <v>0112</v>
          </cell>
          <cell r="B6" t="str">
            <v>Tuinbouw (geen fruitteelt)</v>
          </cell>
          <cell r="C6" t="str">
            <v>Klassen</v>
          </cell>
          <cell r="D6">
            <v>11</v>
          </cell>
          <cell r="E6">
            <v>1</v>
          </cell>
          <cell r="F6" t="str">
            <v>- bedrijfsgebouwen</v>
          </cell>
          <cell r="G6">
            <v>10</v>
          </cell>
          <cell r="H6">
            <v>30</v>
          </cell>
          <cell r="I6">
            <v>30</v>
          </cell>
        </row>
        <row r="7">
          <cell r="A7" t="str">
            <v>0112</v>
          </cell>
          <cell r="B7" t="str">
            <v>Tuinbouw (geen fruitteelt)</v>
          </cell>
          <cell r="C7" t="str">
            <v>Klassen</v>
          </cell>
          <cell r="D7">
            <v>11</v>
          </cell>
          <cell r="E7">
            <v>2</v>
          </cell>
          <cell r="F7" t="str">
            <v>- kassen zonder verwarming</v>
          </cell>
          <cell r="G7">
            <v>10</v>
          </cell>
          <cell r="H7">
            <v>10</v>
          </cell>
          <cell r="I7">
            <v>30</v>
          </cell>
        </row>
        <row r="8">
          <cell r="A8" t="str">
            <v>0112</v>
          </cell>
          <cell r="B8" t="str">
            <v>Tuinbouw (geen fruitteelt)</v>
          </cell>
          <cell r="C8" t="str">
            <v>Klassen</v>
          </cell>
          <cell r="D8">
            <v>11</v>
          </cell>
          <cell r="E8">
            <v>3</v>
          </cell>
          <cell r="F8" t="str">
            <v>- kassen met gasverwarming</v>
          </cell>
          <cell r="G8">
            <v>10</v>
          </cell>
          <cell r="H8">
            <v>10</v>
          </cell>
          <cell r="I8">
            <v>30</v>
          </cell>
        </row>
        <row r="9">
          <cell r="A9" t="str">
            <v>0112</v>
          </cell>
          <cell r="B9" t="str">
            <v>Tuinbouw (geen fruitteelt)</v>
          </cell>
          <cell r="C9" t="str">
            <v>Klassen</v>
          </cell>
          <cell r="D9">
            <v>11</v>
          </cell>
          <cell r="E9">
            <v>4</v>
          </cell>
          <cell r="F9" t="str">
            <v>- champignonkwekerijen (algemeen)</v>
          </cell>
          <cell r="G9">
            <v>30</v>
          </cell>
          <cell r="H9">
            <v>10</v>
          </cell>
          <cell r="I9">
            <v>30</v>
          </cell>
        </row>
        <row r="10">
          <cell r="A10" t="str">
            <v>0112</v>
          </cell>
          <cell r="B10" t="str">
            <v>Tuinbouw (geen fruitteelt)</v>
          </cell>
          <cell r="C10" t="str">
            <v>Klassen</v>
          </cell>
          <cell r="D10">
            <v>11</v>
          </cell>
          <cell r="E10">
            <v>5</v>
          </cell>
          <cell r="F10" t="str">
            <v>- champignonkwekerijen met mestfermentatie</v>
          </cell>
          <cell r="G10">
            <v>100</v>
          </cell>
          <cell r="H10">
            <v>10</v>
          </cell>
          <cell r="I10">
            <v>30</v>
          </cell>
        </row>
        <row r="11">
          <cell r="A11" t="str">
            <v>0112</v>
          </cell>
          <cell r="B11" t="str">
            <v>Tuinbouw (geen fruitteelt)</v>
          </cell>
          <cell r="C11" t="str">
            <v>Klassen</v>
          </cell>
          <cell r="D11">
            <v>11</v>
          </cell>
          <cell r="E11">
            <v>6</v>
          </cell>
          <cell r="F11" t="str">
            <v>- bloembollendroog- en prepareerbedrijven</v>
          </cell>
          <cell r="G11">
            <v>30</v>
          </cell>
          <cell r="H11">
            <v>30</v>
          </cell>
          <cell r="I11">
            <v>30</v>
          </cell>
        </row>
        <row r="12">
          <cell r="A12" t="str">
            <v>01121</v>
          </cell>
          <cell r="B12" t="str">
            <v>Teelt van groenten, bloemen en champignons</v>
          </cell>
          <cell r="C12" t="str">
            <v>Subklassen</v>
          </cell>
          <cell r="D12">
            <v>112</v>
          </cell>
          <cell r="G12">
            <v>10</v>
          </cell>
          <cell r="H12">
            <v>30</v>
          </cell>
          <cell r="I12">
            <v>30</v>
          </cell>
        </row>
        <row r="13">
          <cell r="A13" t="str">
            <v>01122</v>
          </cell>
          <cell r="B13" t="str">
            <v>Teelt van boomkwekerijgewassen</v>
          </cell>
          <cell r="C13" t="str">
            <v>Subklassen</v>
          </cell>
          <cell r="D13">
            <v>112</v>
          </cell>
          <cell r="G13">
            <v>10</v>
          </cell>
          <cell r="H13">
            <v>10</v>
          </cell>
          <cell r="I13">
            <v>30</v>
          </cell>
        </row>
        <row r="14">
          <cell r="A14" t="str">
            <v>0113</v>
          </cell>
          <cell r="B14" t="str">
            <v>Fruitteelt</v>
          </cell>
          <cell r="C14" t="str">
            <v>Klassen</v>
          </cell>
          <cell r="D14">
            <v>11</v>
          </cell>
          <cell r="F14" t="str">
            <v>Fruitteelt</v>
          </cell>
          <cell r="G14">
            <v>10</v>
          </cell>
          <cell r="H14">
            <v>30</v>
          </cell>
          <cell r="I14">
            <v>30</v>
          </cell>
        </row>
        <row r="15">
          <cell r="A15" t="str">
            <v>012</v>
          </cell>
          <cell r="B15" t="str">
            <v>Fokken en houden van dieren</v>
          </cell>
          <cell r="C15" t="str">
            <v>Groepen</v>
          </cell>
          <cell r="D15">
            <v>1</v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>0121</v>
          </cell>
          <cell r="B16" t="str">
            <v>Fokken en houden van rundvee</v>
          </cell>
          <cell r="C16" t="str">
            <v>Klassen</v>
          </cell>
          <cell r="D16">
            <v>12</v>
          </cell>
          <cell r="G16">
            <v>100</v>
          </cell>
          <cell r="H16">
            <v>30</v>
          </cell>
          <cell r="I16">
            <v>30</v>
          </cell>
        </row>
        <row r="17">
          <cell r="A17" t="str">
            <v>0122</v>
          </cell>
          <cell r="B17" t="str">
            <v>Fokken en houden van overige graasdieren</v>
          </cell>
          <cell r="C17" t="str">
            <v>Klassen</v>
          </cell>
          <cell r="D17">
            <v>12</v>
          </cell>
          <cell r="E17">
            <v>0</v>
          </cell>
          <cell r="F17" t="str">
            <v>Fokken en houden van overige graasdieren:</v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0122</v>
          </cell>
          <cell r="B18" t="str">
            <v>Fokken en houden van overige graasdieren</v>
          </cell>
          <cell r="C18" t="str">
            <v>Klassen</v>
          </cell>
          <cell r="D18">
            <v>12</v>
          </cell>
          <cell r="E18">
            <v>1</v>
          </cell>
          <cell r="F18" t="str">
            <v>- paardenfokkerijen</v>
          </cell>
          <cell r="G18">
            <v>50</v>
          </cell>
          <cell r="H18">
            <v>30</v>
          </cell>
          <cell r="I18">
            <v>30</v>
          </cell>
        </row>
        <row r="19">
          <cell r="A19" t="str">
            <v>0122</v>
          </cell>
          <cell r="B19" t="str">
            <v>Fokken en houden van overige graasdieren</v>
          </cell>
          <cell r="C19" t="str">
            <v>Klassen</v>
          </cell>
          <cell r="D19">
            <v>12</v>
          </cell>
          <cell r="E19">
            <v>2</v>
          </cell>
          <cell r="F19" t="str">
            <v>- overige graasdieren</v>
          </cell>
          <cell r="G19">
            <v>50</v>
          </cell>
          <cell r="H19">
            <v>30</v>
          </cell>
          <cell r="I19">
            <v>30</v>
          </cell>
        </row>
        <row r="20">
          <cell r="A20" t="str">
            <v>0123</v>
          </cell>
          <cell r="B20" t="str">
            <v>Fokken en houden van varkens</v>
          </cell>
          <cell r="C20" t="str">
            <v>Klassen</v>
          </cell>
          <cell r="D20">
            <v>12</v>
          </cell>
          <cell r="G20">
            <v>300</v>
          </cell>
          <cell r="H20">
            <v>30</v>
          </cell>
          <cell r="I20">
            <v>50</v>
          </cell>
        </row>
        <row r="21">
          <cell r="A21" t="str">
            <v>0124</v>
          </cell>
          <cell r="B21" t="str">
            <v>Fokken en houden van pluimvee</v>
          </cell>
          <cell r="C21" t="str">
            <v>Klassen</v>
          </cell>
          <cell r="D21">
            <v>12</v>
          </cell>
          <cell r="E21">
            <v>0</v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0124</v>
          </cell>
          <cell r="B22" t="str">
            <v>Fokken en houden van pluimvee</v>
          </cell>
          <cell r="C22" t="str">
            <v>Subklassen</v>
          </cell>
          <cell r="D22">
            <v>12</v>
          </cell>
          <cell r="E22">
            <v>1</v>
          </cell>
          <cell r="F22" t="str">
            <v>- legkippen</v>
          </cell>
          <cell r="G22">
            <v>300</v>
          </cell>
          <cell r="H22">
            <v>30</v>
          </cell>
          <cell r="I22">
            <v>50</v>
          </cell>
        </row>
        <row r="23">
          <cell r="A23" t="str">
            <v>0124</v>
          </cell>
          <cell r="B23" t="str">
            <v>Fokken en houden van pluimvee</v>
          </cell>
          <cell r="C23" t="str">
            <v>Subklassen</v>
          </cell>
          <cell r="D23">
            <v>13</v>
          </cell>
          <cell r="E23">
            <v>2</v>
          </cell>
          <cell r="F23" t="str">
            <v>- opfokkippen en mestkuikens</v>
          </cell>
          <cell r="G23">
            <v>300</v>
          </cell>
          <cell r="H23">
            <v>30</v>
          </cell>
          <cell r="I23">
            <v>50</v>
          </cell>
        </row>
        <row r="24">
          <cell r="A24" t="str">
            <v>0124</v>
          </cell>
          <cell r="B24" t="str">
            <v>Fokken en houden van pluimvee</v>
          </cell>
          <cell r="C24" t="str">
            <v>Subklassen</v>
          </cell>
          <cell r="D24">
            <v>14</v>
          </cell>
          <cell r="E24">
            <v>3</v>
          </cell>
          <cell r="F24" t="str">
            <v>- eenden en ganzen</v>
          </cell>
          <cell r="G24">
            <v>300</v>
          </cell>
          <cell r="H24">
            <v>50</v>
          </cell>
          <cell r="I24">
            <v>50</v>
          </cell>
        </row>
        <row r="25">
          <cell r="A25" t="str">
            <v>0124</v>
          </cell>
          <cell r="B25" t="str">
            <v>Fokken en houden van pluimvee</v>
          </cell>
          <cell r="C25" t="str">
            <v>Subklassen</v>
          </cell>
          <cell r="D25">
            <v>15</v>
          </cell>
          <cell r="E25">
            <v>4</v>
          </cell>
          <cell r="F25" t="str">
            <v>- overig pluimvee</v>
          </cell>
          <cell r="G25">
            <v>100</v>
          </cell>
          <cell r="H25">
            <v>30</v>
          </cell>
          <cell r="I25">
            <v>50</v>
          </cell>
        </row>
        <row r="26">
          <cell r="A26" t="str">
            <v>0125</v>
          </cell>
          <cell r="B26" t="str">
            <v>Fokken en houden van overige dieren</v>
          </cell>
          <cell r="C26" t="str">
            <v>Klassen</v>
          </cell>
          <cell r="D26">
            <v>12</v>
          </cell>
          <cell r="E26">
            <v>0</v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0125</v>
          </cell>
          <cell r="B27" t="str">
            <v>Fokken en houden van overige dieren</v>
          </cell>
          <cell r="C27" t="str">
            <v>Klassen</v>
          </cell>
          <cell r="D27">
            <v>12</v>
          </cell>
          <cell r="E27">
            <v>1</v>
          </cell>
          <cell r="F27" t="str">
            <v>- nertsen en vossen</v>
          </cell>
          <cell r="G27">
            <v>200</v>
          </cell>
          <cell r="H27">
            <v>30</v>
          </cell>
          <cell r="I27">
            <v>30</v>
          </cell>
        </row>
        <row r="28">
          <cell r="A28" t="str">
            <v>0125</v>
          </cell>
          <cell r="B28" t="str">
            <v>Fokken en houden van overige dieren</v>
          </cell>
          <cell r="C28" t="str">
            <v>Klassen</v>
          </cell>
          <cell r="D28">
            <v>12</v>
          </cell>
          <cell r="E28">
            <v>2</v>
          </cell>
          <cell r="F28" t="str">
            <v>- konijnen</v>
          </cell>
          <cell r="G28">
            <v>100</v>
          </cell>
          <cell r="H28">
            <v>30</v>
          </cell>
          <cell r="I28">
            <v>30</v>
          </cell>
        </row>
        <row r="29">
          <cell r="A29" t="str">
            <v>0125</v>
          </cell>
          <cell r="B29" t="str">
            <v>Fokken en houden van overige dieren</v>
          </cell>
          <cell r="C29" t="str">
            <v>Klassen</v>
          </cell>
          <cell r="D29">
            <v>12</v>
          </cell>
          <cell r="E29">
            <v>3</v>
          </cell>
          <cell r="F29" t="str">
            <v>- huisdieren</v>
          </cell>
          <cell r="G29">
            <v>30</v>
          </cell>
          <cell r="H29">
            <v>0</v>
          </cell>
          <cell r="I29">
            <v>50</v>
          </cell>
        </row>
        <row r="30">
          <cell r="A30" t="str">
            <v>0125</v>
          </cell>
          <cell r="B30" t="str">
            <v>Fokken en houden van overige dieren</v>
          </cell>
          <cell r="C30" t="str">
            <v>Klassen</v>
          </cell>
          <cell r="D30">
            <v>12</v>
          </cell>
          <cell r="E30">
            <v>4</v>
          </cell>
          <cell r="F30" t="str">
            <v>- maden, wormen e.d.</v>
          </cell>
          <cell r="G30">
            <v>100</v>
          </cell>
          <cell r="H30">
            <v>0</v>
          </cell>
          <cell r="I30">
            <v>30</v>
          </cell>
        </row>
        <row r="31">
          <cell r="A31" t="str">
            <v>0125</v>
          </cell>
          <cell r="B31" t="str">
            <v>Fokken en houden van overige dieren</v>
          </cell>
          <cell r="C31" t="str">
            <v>Klassen</v>
          </cell>
          <cell r="D31">
            <v>12</v>
          </cell>
          <cell r="E31">
            <v>5</v>
          </cell>
          <cell r="F31" t="str">
            <v>- bijen</v>
          </cell>
          <cell r="G31">
            <v>10</v>
          </cell>
          <cell r="H31">
            <v>0</v>
          </cell>
          <cell r="I31">
            <v>30</v>
          </cell>
        </row>
        <row r="32">
          <cell r="A32" t="str">
            <v>0125</v>
          </cell>
          <cell r="B32" t="str">
            <v>Fokken en houden van overige dieren</v>
          </cell>
          <cell r="C32" t="str">
            <v>Klassen</v>
          </cell>
          <cell r="D32">
            <v>12</v>
          </cell>
          <cell r="E32">
            <v>6</v>
          </cell>
          <cell r="F32" t="str">
            <v>- overige dieren</v>
          </cell>
          <cell r="G32">
            <v>30</v>
          </cell>
          <cell r="H32">
            <v>10</v>
          </cell>
          <cell r="I32">
            <v>30</v>
          </cell>
        </row>
        <row r="33">
          <cell r="A33" t="str">
            <v>013</v>
          </cell>
          <cell r="B33" t="str">
            <v>Akker- en/of tuinbouw in combinatie met het fokken en houden van dieren</v>
          </cell>
          <cell r="C33" t="str">
            <v>Groepen</v>
          </cell>
          <cell r="D33">
            <v>1</v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>0130</v>
          </cell>
          <cell r="B34" t="str">
            <v>Akker- en/of tuinbouw in combinatie met het fokken en houden van dieren</v>
          </cell>
          <cell r="C34" t="str">
            <v>Klassen</v>
          </cell>
          <cell r="D34">
            <v>13</v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014</v>
          </cell>
          <cell r="B35" t="str">
            <v>Hoveniersbedrijven en dienstverlening voor de de landbouw (geen veterinaire diensten)</v>
          </cell>
          <cell r="C35" t="str">
            <v>Groepen</v>
          </cell>
          <cell r="D35">
            <v>1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>0141</v>
          </cell>
          <cell r="B36" t="str">
            <v>Hoveniersbedrijven en dienstverlening voor de akker- en tuinbouw</v>
          </cell>
          <cell r="C36" t="str">
            <v>Klassen</v>
          </cell>
          <cell r="D36">
            <v>14</v>
          </cell>
          <cell r="G36">
            <v>30</v>
          </cell>
          <cell r="H36">
            <v>10</v>
          </cell>
          <cell r="I36">
            <v>50</v>
          </cell>
        </row>
        <row r="37">
          <cell r="A37" t="str">
            <v>01411</v>
          </cell>
          <cell r="B37" t="str">
            <v>Hoveniersbedrijven</v>
          </cell>
          <cell r="C37" t="str">
            <v>Subklassen</v>
          </cell>
          <cell r="D37">
            <v>141</v>
          </cell>
          <cell r="G37">
            <v>10</v>
          </cell>
          <cell r="H37">
            <v>10</v>
          </cell>
          <cell r="I37">
            <v>10</v>
          </cell>
        </row>
        <row r="38">
          <cell r="A38" t="str">
            <v>01412</v>
          </cell>
          <cell r="B38" t="str">
            <v>Dienstverlening voor de akker- en tuinbouw</v>
          </cell>
          <cell r="C38" t="str">
            <v>Subklassen</v>
          </cell>
          <cell r="D38">
            <v>141</v>
          </cell>
          <cell r="G38">
            <v>30</v>
          </cell>
          <cell r="H38">
            <v>10</v>
          </cell>
          <cell r="I38">
            <v>50</v>
          </cell>
        </row>
        <row r="39">
          <cell r="A39" t="str">
            <v>0142</v>
          </cell>
          <cell r="B39" t="str">
            <v>Dienstverlening voor het fokken en houden van dieren (geen veterinaire diensten)</v>
          </cell>
          <cell r="C39" t="str">
            <v>Klassen</v>
          </cell>
          <cell r="D39">
            <v>14</v>
          </cell>
          <cell r="G39">
            <v>50</v>
          </cell>
          <cell r="H39">
            <v>10</v>
          </cell>
          <cell r="I39">
            <v>50</v>
          </cell>
        </row>
        <row r="40">
          <cell r="A40" t="str">
            <v>015</v>
          </cell>
          <cell r="B40" t="str">
            <v>Jacht</v>
          </cell>
          <cell r="C40" t="str">
            <v>Groepen</v>
          </cell>
          <cell r="D40">
            <v>1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0150</v>
          </cell>
          <cell r="B41" t="str">
            <v>Jacht</v>
          </cell>
          <cell r="C41" t="str">
            <v>Klassen</v>
          </cell>
          <cell r="D41">
            <v>15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02</v>
          </cell>
          <cell r="B42" t="str">
            <v>Bosbouw en dienstverlening voor de bosbouw</v>
          </cell>
          <cell r="C42" t="str">
            <v>Afdeling</v>
          </cell>
          <cell r="D42" t="str">
            <v>A</v>
          </cell>
        </row>
        <row r="43">
          <cell r="A43" t="str">
            <v>020</v>
          </cell>
          <cell r="B43" t="str">
            <v>Bosbouw en dienstverlening voor de bosbouw</v>
          </cell>
          <cell r="C43" t="str">
            <v>Groepen</v>
          </cell>
          <cell r="D43">
            <v>2</v>
          </cell>
          <cell r="G43">
            <v>10</v>
          </cell>
          <cell r="H43">
            <v>10</v>
          </cell>
          <cell r="I43">
            <v>50</v>
          </cell>
        </row>
        <row r="44">
          <cell r="A44" t="str">
            <v>0200</v>
          </cell>
          <cell r="B44" t="str">
            <v>Bosbouw en dienstverlening voor de bosbouw</v>
          </cell>
          <cell r="C44" t="str">
            <v>Klassen</v>
          </cell>
          <cell r="D44">
            <v>20</v>
          </cell>
          <cell r="G44">
            <v>10</v>
          </cell>
          <cell r="H44">
            <v>10</v>
          </cell>
          <cell r="I44">
            <v>50</v>
          </cell>
        </row>
        <row r="45">
          <cell r="A45" t="str">
            <v>05</v>
          </cell>
          <cell r="B45" t="str">
            <v>Visserij, kweken van vis en schaaldieren</v>
          </cell>
          <cell r="C45" t="str">
            <v>Afdeling</v>
          </cell>
          <cell r="D45" t="str">
            <v>B</v>
          </cell>
        </row>
        <row r="46">
          <cell r="A46" t="str">
            <v>050</v>
          </cell>
          <cell r="B46" t="str">
            <v>Visserij, kweken van vis en schaaldieren</v>
          </cell>
          <cell r="C46" t="str">
            <v>Groepen</v>
          </cell>
          <cell r="D46">
            <v>5</v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>0501</v>
          </cell>
          <cell r="B47" t="str">
            <v>Visserij</v>
          </cell>
          <cell r="C47" t="str">
            <v>Klassen</v>
          </cell>
          <cell r="D47">
            <v>50</v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>05011</v>
          </cell>
          <cell r="B48" t="str">
            <v>Zee- en kustvisserij</v>
          </cell>
          <cell r="C48" t="str">
            <v>Subklassen</v>
          </cell>
          <cell r="D48">
            <v>501</v>
          </cell>
          <cell r="G48">
            <v>100</v>
          </cell>
          <cell r="H48">
            <v>0</v>
          </cell>
          <cell r="I48">
            <v>100</v>
          </cell>
        </row>
        <row r="49">
          <cell r="A49" t="str">
            <v>05012</v>
          </cell>
          <cell r="B49" t="str">
            <v>Binnenvisserij</v>
          </cell>
          <cell r="C49" t="str">
            <v>Subklassen</v>
          </cell>
          <cell r="D49">
            <v>501</v>
          </cell>
          <cell r="G49">
            <v>50</v>
          </cell>
          <cell r="H49">
            <v>0</v>
          </cell>
          <cell r="I49">
            <v>50</v>
          </cell>
        </row>
        <row r="50">
          <cell r="A50" t="str">
            <v>0502</v>
          </cell>
          <cell r="B50" t="str">
            <v>Kweken van vis en schaaldieren</v>
          </cell>
          <cell r="C50" t="str">
            <v>Klassen</v>
          </cell>
          <cell r="D50">
            <v>50</v>
          </cell>
          <cell r="E50">
            <v>0</v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>0502</v>
          </cell>
          <cell r="B51" t="str">
            <v>Kweken van vis en schaaldieren</v>
          </cell>
          <cell r="C51" t="str">
            <v>Klassen</v>
          </cell>
          <cell r="D51">
            <v>50</v>
          </cell>
          <cell r="E51">
            <v>1</v>
          </cell>
          <cell r="F51" t="str">
            <v>- oester-, mossel- en schelpenteeltbedrijven</v>
          </cell>
          <cell r="G51">
            <v>100</v>
          </cell>
          <cell r="H51">
            <v>30</v>
          </cell>
          <cell r="I51">
            <v>50</v>
          </cell>
        </row>
        <row r="52">
          <cell r="A52" t="str">
            <v>0502</v>
          </cell>
          <cell r="B52" t="str">
            <v>Kweken van vis en schaaldieren</v>
          </cell>
          <cell r="C52" t="str">
            <v>Klassen</v>
          </cell>
          <cell r="D52">
            <v>50</v>
          </cell>
          <cell r="E52">
            <v>2</v>
          </cell>
          <cell r="F52" t="str">
            <v>- visteeltbedrijven</v>
          </cell>
          <cell r="G52">
            <v>50</v>
          </cell>
          <cell r="H52">
            <v>0</v>
          </cell>
          <cell r="I52">
            <v>50</v>
          </cell>
        </row>
        <row r="53">
          <cell r="A53" t="str">
            <v>10</v>
          </cell>
          <cell r="B53" t="str">
            <v>Turfwinning</v>
          </cell>
          <cell r="C53" t="str">
            <v>Afdeling</v>
          </cell>
          <cell r="D53" t="str">
            <v>CA</v>
          </cell>
        </row>
        <row r="54">
          <cell r="A54" t="str">
            <v>103</v>
          </cell>
          <cell r="B54" t="str">
            <v>Turfwinning</v>
          </cell>
          <cell r="C54" t="str">
            <v>Groepen</v>
          </cell>
          <cell r="D54">
            <v>10</v>
          </cell>
          <cell r="G54">
            <v>50</v>
          </cell>
          <cell r="H54">
            <v>50</v>
          </cell>
          <cell r="I54">
            <v>100</v>
          </cell>
        </row>
        <row r="55">
          <cell r="A55" t="str">
            <v>1030</v>
          </cell>
          <cell r="B55" t="str">
            <v>Turfwinning</v>
          </cell>
          <cell r="C55" t="str">
            <v>Groepen</v>
          </cell>
          <cell r="D55">
            <v>10</v>
          </cell>
          <cell r="G55">
            <v>50</v>
          </cell>
          <cell r="H55">
            <v>50</v>
          </cell>
          <cell r="I55">
            <v>100</v>
          </cell>
        </row>
        <row r="56">
          <cell r="A56" t="str">
            <v>11</v>
          </cell>
          <cell r="B56" t="str">
            <v>Aardolie- en aardgaswinning en dienstverlening voor de aardolie- en aardgaswinning</v>
          </cell>
          <cell r="C56" t="str">
            <v>Afdeling</v>
          </cell>
          <cell r="D56" t="str">
            <v>CA</v>
          </cell>
        </row>
        <row r="57">
          <cell r="A57" t="str">
            <v>111</v>
          </cell>
          <cell r="B57" t="str">
            <v>Aardolie- en aardgaswinning</v>
          </cell>
          <cell r="C57" t="str">
            <v>Groepen</v>
          </cell>
          <cell r="D57">
            <v>11</v>
          </cell>
          <cell r="E57">
            <v>0</v>
          </cell>
          <cell r="G57" t="str">
            <v/>
          </cell>
          <cell r="H57" t="str">
            <v/>
          </cell>
          <cell r="I57" t="str">
            <v/>
          </cell>
        </row>
        <row r="58">
          <cell r="A58" t="str">
            <v>111</v>
          </cell>
          <cell r="B58" t="str">
            <v>Aardolie- en aardgaswinning</v>
          </cell>
          <cell r="C58" t="str">
            <v>Groepen</v>
          </cell>
          <cell r="D58">
            <v>11</v>
          </cell>
          <cell r="E58">
            <v>1</v>
          </cell>
          <cell r="F58" t="str">
            <v>- aardoliewinputten</v>
          </cell>
          <cell r="G58">
            <v>100</v>
          </cell>
          <cell r="H58">
            <v>0</v>
          </cell>
          <cell r="I58">
            <v>200</v>
          </cell>
        </row>
        <row r="59">
          <cell r="A59" t="str">
            <v>111</v>
          </cell>
          <cell r="B59" t="str">
            <v>Aardolie- en aardgaswinning</v>
          </cell>
          <cell r="C59" t="str">
            <v>Groepen</v>
          </cell>
          <cell r="D59">
            <v>11</v>
          </cell>
          <cell r="E59">
            <v>2</v>
          </cell>
          <cell r="F59" t="str">
            <v>- aardgaswinning incl. gasbeh.inst.: &lt; 100.000 N m3/d</v>
          </cell>
          <cell r="G59">
            <v>30</v>
          </cell>
          <cell r="H59">
            <v>0</v>
          </cell>
          <cell r="I59">
            <v>500</v>
          </cell>
        </row>
        <row r="60">
          <cell r="A60" t="str">
            <v>111</v>
          </cell>
          <cell r="B60" t="str">
            <v>Aardolie- en aardgaswinning</v>
          </cell>
          <cell r="C60" t="str">
            <v>Groepen</v>
          </cell>
          <cell r="D60">
            <v>11</v>
          </cell>
          <cell r="E60">
            <v>3</v>
          </cell>
          <cell r="F60" t="str">
            <v>- aardgaswinning incl. gasbeh.inst.: &gt;= 100.000 N m3/d</v>
          </cell>
          <cell r="G60">
            <v>50</v>
          </cell>
          <cell r="H60">
            <v>0</v>
          </cell>
          <cell r="I60">
            <v>700</v>
          </cell>
        </row>
        <row r="61">
          <cell r="A61" t="str">
            <v>1110</v>
          </cell>
          <cell r="B61" t="str">
            <v>Aardolie- en aardgaswinning</v>
          </cell>
          <cell r="C61" t="str">
            <v>Klassen</v>
          </cell>
          <cell r="D61">
            <v>111</v>
          </cell>
          <cell r="G61" t="str">
            <v/>
          </cell>
          <cell r="H61" t="str">
            <v/>
          </cell>
          <cell r="I61" t="str">
            <v/>
          </cell>
        </row>
        <row r="62">
          <cell r="A62" t="str">
            <v>112</v>
          </cell>
          <cell r="B62" t="str">
            <v>Dienstverlening voor de aardolie- en aardgaswinning</v>
          </cell>
          <cell r="C62" t="str">
            <v>Groepen</v>
          </cell>
          <cell r="D62">
            <v>11</v>
          </cell>
          <cell r="G62" t="str">
            <v/>
          </cell>
          <cell r="H62" t="str">
            <v/>
          </cell>
          <cell r="I62" t="str">
            <v/>
          </cell>
        </row>
        <row r="63">
          <cell r="A63" t="str">
            <v>1120</v>
          </cell>
          <cell r="B63" t="str">
            <v>Dienstverlening voor de aardolie- en aardgaswinning</v>
          </cell>
          <cell r="C63" t="str">
            <v>Klassen</v>
          </cell>
          <cell r="D63">
            <v>112</v>
          </cell>
          <cell r="G63" t="str">
            <v/>
          </cell>
          <cell r="H63" t="str">
            <v/>
          </cell>
          <cell r="I63" t="str">
            <v/>
          </cell>
        </row>
        <row r="64">
          <cell r="A64" t="str">
            <v>14</v>
          </cell>
          <cell r="B64" t="str">
            <v>Winning van zand, grind, klei, zout e.d.</v>
          </cell>
          <cell r="C64" t="str">
            <v>Afdeling</v>
          </cell>
          <cell r="D64" t="str">
            <v>CB</v>
          </cell>
        </row>
        <row r="65">
          <cell r="A65" t="str">
            <v>142</v>
          </cell>
          <cell r="B65" t="str">
            <v>Zand-, grind- en kleiwinning</v>
          </cell>
          <cell r="C65" t="str">
            <v>Groepen</v>
          </cell>
          <cell r="D65">
            <v>14</v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1421</v>
          </cell>
          <cell r="B66" t="str">
            <v>Zand- en grindwinning</v>
          </cell>
          <cell r="C66" t="str">
            <v>Klassen</v>
          </cell>
          <cell r="D66">
            <v>142</v>
          </cell>
          <cell r="E66">
            <v>0</v>
          </cell>
          <cell r="F66" t="str">
            <v>Steen-, grit- en krijtmalerijen (open lucht):</v>
          </cell>
          <cell r="G66" t="str">
            <v/>
          </cell>
          <cell r="H66" t="str">
            <v/>
          </cell>
          <cell r="I66" t="str">
            <v/>
          </cell>
        </row>
        <row r="67">
          <cell r="A67" t="str">
            <v>1421</v>
          </cell>
          <cell r="B67" t="str">
            <v>Zand- en grindwinning</v>
          </cell>
          <cell r="C67" t="str">
            <v>Klassen</v>
          </cell>
          <cell r="D67">
            <v>142</v>
          </cell>
          <cell r="E67">
            <v>1</v>
          </cell>
          <cell r="F67" t="str">
            <v>- algemeen</v>
          </cell>
          <cell r="G67">
            <v>10</v>
          </cell>
          <cell r="H67">
            <v>100</v>
          </cell>
          <cell r="I67">
            <v>200</v>
          </cell>
        </row>
        <row r="68">
          <cell r="A68" t="str">
            <v>1421</v>
          </cell>
          <cell r="B68" t="str">
            <v>Zand- en grindwinning</v>
          </cell>
          <cell r="C68" t="str">
            <v>Klassen</v>
          </cell>
          <cell r="D68">
            <v>142</v>
          </cell>
          <cell r="E68">
            <v>2</v>
          </cell>
          <cell r="F68" t="str">
            <v>- steenbrekerijen</v>
          </cell>
          <cell r="G68">
            <v>10</v>
          </cell>
          <cell r="H68">
            <v>200</v>
          </cell>
          <cell r="I68">
            <v>700</v>
          </cell>
        </row>
        <row r="69">
          <cell r="A69" t="str">
            <v>1422</v>
          </cell>
          <cell r="B69" t="str">
            <v>Kleiwinning</v>
          </cell>
          <cell r="C69" t="str">
            <v>Klassen</v>
          </cell>
          <cell r="D69">
            <v>142</v>
          </cell>
          <cell r="G69" t="str">
            <v/>
          </cell>
          <cell r="H69" t="str">
            <v/>
          </cell>
          <cell r="I69" t="str">
            <v/>
          </cell>
        </row>
        <row r="70">
          <cell r="A70" t="str">
            <v>144</v>
          </cell>
          <cell r="B70" t="str">
            <v>Zoutwinning</v>
          </cell>
          <cell r="C70" t="str">
            <v>Groepen</v>
          </cell>
          <cell r="D70">
            <v>14</v>
          </cell>
          <cell r="G70">
            <v>50</v>
          </cell>
          <cell r="H70">
            <v>10</v>
          </cell>
          <cell r="I70">
            <v>100</v>
          </cell>
        </row>
        <row r="71">
          <cell r="A71" t="str">
            <v>1440</v>
          </cell>
          <cell r="B71" t="str">
            <v>Zoutwinning</v>
          </cell>
          <cell r="C71" t="str">
            <v>Klassen</v>
          </cell>
          <cell r="D71">
            <v>144</v>
          </cell>
          <cell r="G71">
            <v>50</v>
          </cell>
          <cell r="H71">
            <v>10</v>
          </cell>
          <cell r="I71">
            <v>100</v>
          </cell>
        </row>
        <row r="72">
          <cell r="A72" t="str">
            <v>145</v>
          </cell>
          <cell r="B72" t="str">
            <v>Overige delfstoffenwinning</v>
          </cell>
          <cell r="C72" t="str">
            <v>Groepen</v>
          </cell>
          <cell r="D72">
            <v>14</v>
          </cell>
          <cell r="G72">
            <v>10</v>
          </cell>
          <cell r="H72">
            <v>200</v>
          </cell>
          <cell r="I72">
            <v>500</v>
          </cell>
        </row>
        <row r="73">
          <cell r="A73" t="str">
            <v>1450</v>
          </cell>
          <cell r="B73" t="str">
            <v>Overige delfstoffenwinning</v>
          </cell>
          <cell r="C73" t="str">
            <v>Klassen</v>
          </cell>
          <cell r="D73">
            <v>145</v>
          </cell>
          <cell r="G73">
            <v>10</v>
          </cell>
          <cell r="H73">
            <v>200</v>
          </cell>
          <cell r="I73">
            <v>500</v>
          </cell>
        </row>
        <row r="74">
          <cell r="A74" t="str">
            <v>15</v>
          </cell>
          <cell r="B74" t="str">
            <v>Vervaardiging van voedingsmiddelen en dranken</v>
          </cell>
          <cell r="C74" t="str">
            <v>Afdeling</v>
          </cell>
          <cell r="D74" t="str">
            <v>DA</v>
          </cell>
        </row>
        <row r="75">
          <cell r="A75" t="str">
            <v>151</v>
          </cell>
          <cell r="B75" t="str">
            <v>Slachterijen en vleesverwerking</v>
          </cell>
          <cell r="C75" t="str">
            <v>Groepen</v>
          </cell>
          <cell r="D75">
            <v>15</v>
          </cell>
          <cell r="G75" t="str">
            <v/>
          </cell>
          <cell r="H75" t="str">
            <v/>
          </cell>
          <cell r="I75" t="str">
            <v/>
          </cell>
        </row>
        <row r="76">
          <cell r="A76" t="str">
            <v>1511</v>
          </cell>
          <cell r="B76" t="str">
            <v>Slachterijen (geen pluimveeslachterijen)</v>
          </cell>
          <cell r="C76" t="str">
            <v>Klassen</v>
          </cell>
          <cell r="D76">
            <v>151</v>
          </cell>
          <cell r="G76">
            <v>100</v>
          </cell>
          <cell r="H76">
            <v>0</v>
          </cell>
          <cell r="I76">
            <v>100</v>
          </cell>
        </row>
        <row r="77">
          <cell r="A77" t="str">
            <v>1512</v>
          </cell>
          <cell r="B77" t="str">
            <v>Pluimveeslachterijen</v>
          </cell>
          <cell r="C77" t="str">
            <v>Klassen</v>
          </cell>
          <cell r="D77">
            <v>151</v>
          </cell>
          <cell r="G77">
            <v>700</v>
          </cell>
          <cell r="H77">
            <v>0</v>
          </cell>
          <cell r="I77">
            <v>100</v>
          </cell>
        </row>
        <row r="78">
          <cell r="A78" t="str">
            <v>1513</v>
          </cell>
          <cell r="B78" t="str">
            <v>Vleesverwerking</v>
          </cell>
          <cell r="C78" t="str">
            <v>Klassen</v>
          </cell>
          <cell r="D78">
            <v>151</v>
          </cell>
          <cell r="G78">
            <v>300</v>
          </cell>
          <cell r="H78">
            <v>0</v>
          </cell>
          <cell r="I78">
            <v>100</v>
          </cell>
        </row>
        <row r="79">
          <cell r="A79" t="str">
            <v>15131</v>
          </cell>
          <cell r="B79" t="str">
            <v>Vervaardiging van snacks en kant-en-klaarmaaltijden</v>
          </cell>
          <cell r="C79" t="str">
            <v>Subklassen</v>
          </cell>
          <cell r="D79">
            <v>1513</v>
          </cell>
          <cell r="G79">
            <v>300</v>
          </cell>
          <cell r="H79">
            <v>0</v>
          </cell>
          <cell r="I79">
            <v>100</v>
          </cell>
        </row>
        <row r="80">
          <cell r="A80" t="str">
            <v>15132</v>
          </cell>
          <cell r="B80" t="str">
            <v>Vervaardiging van vleeswaren (geen snacks) en overige vleesverwerking</v>
          </cell>
          <cell r="C80" t="str">
            <v>Subklassen</v>
          </cell>
          <cell r="D80">
            <v>1513</v>
          </cell>
          <cell r="G80">
            <v>300</v>
          </cell>
          <cell r="H80">
            <v>0</v>
          </cell>
          <cell r="I80">
            <v>100</v>
          </cell>
        </row>
        <row r="81">
          <cell r="A81" t="str">
            <v>152</v>
          </cell>
          <cell r="B81" t="str">
            <v>Visverwerking</v>
          </cell>
          <cell r="C81" t="str">
            <v>Groepen</v>
          </cell>
          <cell r="D81">
            <v>15</v>
          </cell>
          <cell r="G81" t="str">
            <v/>
          </cell>
          <cell r="H81" t="str">
            <v/>
          </cell>
          <cell r="I81" t="str">
            <v/>
          </cell>
        </row>
        <row r="82">
          <cell r="A82" t="str">
            <v>1520</v>
          </cell>
          <cell r="B82" t="str">
            <v>Visverwerking</v>
          </cell>
          <cell r="C82" t="str">
            <v>Klassen</v>
          </cell>
          <cell r="D82">
            <v>152</v>
          </cell>
          <cell r="E82">
            <v>0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 t="str">
            <v>1520</v>
          </cell>
          <cell r="B83" t="str">
            <v>Visverwerking</v>
          </cell>
          <cell r="C83" t="str">
            <v>Klassen</v>
          </cell>
          <cell r="D83">
            <v>152</v>
          </cell>
          <cell r="E83">
            <v>1</v>
          </cell>
          <cell r="F83" t="str">
            <v>- drogen</v>
          </cell>
          <cell r="G83">
            <v>700</v>
          </cell>
          <cell r="H83">
            <v>100</v>
          </cell>
          <cell r="I83">
            <v>200</v>
          </cell>
        </row>
        <row r="84">
          <cell r="A84" t="str">
            <v>1520</v>
          </cell>
          <cell r="B84" t="str">
            <v>Visverwerking</v>
          </cell>
          <cell r="C84" t="str">
            <v>Klassen</v>
          </cell>
          <cell r="D84">
            <v>152</v>
          </cell>
          <cell r="E84">
            <v>2</v>
          </cell>
          <cell r="F84" t="str">
            <v>- conserveren</v>
          </cell>
          <cell r="G84">
            <v>200</v>
          </cell>
          <cell r="H84">
            <v>0</v>
          </cell>
          <cell r="I84">
            <v>100</v>
          </cell>
        </row>
        <row r="85">
          <cell r="A85" t="str">
            <v>1520</v>
          </cell>
          <cell r="B85" t="str">
            <v>Visverwerking</v>
          </cell>
          <cell r="C85" t="str">
            <v>Klassen</v>
          </cell>
          <cell r="D85">
            <v>152</v>
          </cell>
          <cell r="E85">
            <v>3</v>
          </cell>
          <cell r="F85" t="str">
            <v>- roken</v>
          </cell>
          <cell r="G85">
            <v>300</v>
          </cell>
          <cell r="H85">
            <v>0</v>
          </cell>
          <cell r="I85">
            <v>50</v>
          </cell>
        </row>
        <row r="86">
          <cell r="A86" t="str">
            <v>1520</v>
          </cell>
          <cell r="B86" t="str">
            <v>Visverwerking</v>
          </cell>
          <cell r="C86" t="str">
            <v>Klassen</v>
          </cell>
          <cell r="D86">
            <v>152</v>
          </cell>
          <cell r="E86">
            <v>4</v>
          </cell>
          <cell r="F86" t="str">
            <v>- verwerken anderszins</v>
          </cell>
          <cell r="G86">
            <v>300</v>
          </cell>
          <cell r="H86">
            <v>10</v>
          </cell>
          <cell r="I86">
            <v>50</v>
          </cell>
        </row>
        <row r="87">
          <cell r="A87" t="str">
            <v>153</v>
          </cell>
          <cell r="B87" t="str">
            <v>Groente- en fruitverwerking</v>
          </cell>
          <cell r="C87" t="str">
            <v>Groepen</v>
          </cell>
          <cell r="D87">
            <v>15</v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 t="str">
            <v>1531</v>
          </cell>
          <cell r="B88" t="str">
            <v>Vervaardiging van aardappelproducten</v>
          </cell>
          <cell r="C88" t="str">
            <v>Klassen</v>
          </cell>
          <cell r="D88">
            <v>153</v>
          </cell>
          <cell r="E88">
            <v>0</v>
          </cell>
          <cell r="F88" t="str">
            <v>Groente- en fruitconservenfabrieken:</v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 t="str">
            <v>1531</v>
          </cell>
          <cell r="B89" t="str">
            <v>Vervaardiging van fruit- en groentesap</v>
          </cell>
          <cell r="C89" t="str">
            <v>Klassen</v>
          </cell>
          <cell r="D89">
            <v>153</v>
          </cell>
          <cell r="E89">
            <v>1</v>
          </cell>
          <cell r="F89" t="str">
            <v>- jam</v>
          </cell>
          <cell r="G89">
            <v>50</v>
          </cell>
          <cell r="H89">
            <v>10</v>
          </cell>
          <cell r="I89">
            <v>100</v>
          </cell>
        </row>
        <row r="90">
          <cell r="A90" t="str">
            <v>1531</v>
          </cell>
          <cell r="B90" t="str">
            <v>Vervaardiging van fruit- en groentesap</v>
          </cell>
          <cell r="C90" t="str">
            <v>Klassen</v>
          </cell>
          <cell r="D90">
            <v>153</v>
          </cell>
          <cell r="E90">
            <v>2</v>
          </cell>
          <cell r="F90" t="str">
            <v>- groente algemeen</v>
          </cell>
          <cell r="G90">
            <v>100</v>
          </cell>
          <cell r="H90">
            <v>10</v>
          </cell>
          <cell r="I90">
            <v>100</v>
          </cell>
        </row>
        <row r="91">
          <cell r="A91" t="str">
            <v>1531</v>
          </cell>
          <cell r="B91" t="str">
            <v>Vervaardiging van fruit- en groentesap</v>
          </cell>
          <cell r="C91" t="str">
            <v>Klassen</v>
          </cell>
          <cell r="D91">
            <v>153</v>
          </cell>
          <cell r="E91">
            <v>3</v>
          </cell>
          <cell r="F91" t="str">
            <v>- met koolsoorten</v>
          </cell>
          <cell r="G91">
            <v>200</v>
          </cell>
          <cell r="H91">
            <v>10</v>
          </cell>
          <cell r="I91">
            <v>100</v>
          </cell>
        </row>
        <row r="92">
          <cell r="A92" t="str">
            <v>1531</v>
          </cell>
          <cell r="B92" t="str">
            <v>Vervaardiging van fruit- en groentesap</v>
          </cell>
          <cell r="C92" t="str">
            <v>Klassen</v>
          </cell>
          <cell r="D92">
            <v>153</v>
          </cell>
          <cell r="E92">
            <v>4</v>
          </cell>
          <cell r="F92" t="str">
            <v>- met drogerijen</v>
          </cell>
          <cell r="G92">
            <v>300</v>
          </cell>
          <cell r="H92">
            <v>10</v>
          </cell>
          <cell r="I92">
            <v>200</v>
          </cell>
        </row>
        <row r="93">
          <cell r="A93" t="str">
            <v>1531</v>
          </cell>
          <cell r="B93" t="str">
            <v>Vervaardiging van fruit- en groentesap</v>
          </cell>
          <cell r="C93" t="str">
            <v>Klassen</v>
          </cell>
          <cell r="D93">
            <v>153</v>
          </cell>
          <cell r="E93">
            <v>5</v>
          </cell>
          <cell r="F93" t="str">
            <v>- met uienconservering (zoutinleggerij)</v>
          </cell>
          <cell r="G93">
            <v>300</v>
          </cell>
          <cell r="H93">
            <v>10</v>
          </cell>
          <cell r="I93">
            <v>100</v>
          </cell>
        </row>
        <row r="94">
          <cell r="A94" t="str">
            <v>1533</v>
          </cell>
          <cell r="B94" t="str">
            <v>Groente- en fruitverwerking (geen vervaardiging van sap)</v>
          </cell>
          <cell r="C94" t="str">
            <v>Klassen</v>
          </cell>
          <cell r="D94">
            <v>153</v>
          </cell>
          <cell r="E94">
            <v>0</v>
          </cell>
          <cell r="F94" t="str">
            <v>Groente- en fruitconservenfabrieken: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1533</v>
          </cell>
          <cell r="B95" t="str">
            <v>Groente- en fruitverwerking (geen vervaardiging van sap)</v>
          </cell>
          <cell r="C95" t="str">
            <v>Klassen</v>
          </cell>
          <cell r="D95">
            <v>153</v>
          </cell>
          <cell r="E95">
            <v>1</v>
          </cell>
          <cell r="F95" t="str">
            <v>- jam</v>
          </cell>
          <cell r="G95">
            <v>50</v>
          </cell>
          <cell r="H95">
            <v>10</v>
          </cell>
          <cell r="I95">
            <v>100</v>
          </cell>
        </row>
        <row r="96">
          <cell r="A96" t="str">
            <v>1533</v>
          </cell>
          <cell r="B96" t="str">
            <v>Groente- en fruitverwerking (geen vervaardiging van sap)</v>
          </cell>
          <cell r="C96" t="str">
            <v>Klassen</v>
          </cell>
          <cell r="D96">
            <v>153</v>
          </cell>
          <cell r="E96">
            <v>2</v>
          </cell>
          <cell r="F96" t="str">
            <v>- groente algemeen</v>
          </cell>
          <cell r="G96">
            <v>100</v>
          </cell>
          <cell r="H96">
            <v>10</v>
          </cell>
          <cell r="I96">
            <v>100</v>
          </cell>
        </row>
        <row r="97">
          <cell r="A97" t="str">
            <v>1533</v>
          </cell>
          <cell r="B97" t="str">
            <v>Groente- en fruitverwerking (geen vervaardiging van sap)</v>
          </cell>
          <cell r="C97" t="str">
            <v>Klassen</v>
          </cell>
          <cell r="D97">
            <v>153</v>
          </cell>
          <cell r="E97">
            <v>3</v>
          </cell>
          <cell r="F97" t="str">
            <v>- met koolsoorten</v>
          </cell>
          <cell r="G97">
            <v>200</v>
          </cell>
          <cell r="H97">
            <v>10</v>
          </cell>
          <cell r="I97">
            <v>100</v>
          </cell>
        </row>
        <row r="98">
          <cell r="A98" t="str">
            <v>1533</v>
          </cell>
          <cell r="B98" t="str">
            <v>Groente- en fruitverwerking (geen vervaardiging van sap)</v>
          </cell>
          <cell r="C98" t="str">
            <v>Klassen</v>
          </cell>
          <cell r="D98">
            <v>153</v>
          </cell>
          <cell r="E98">
            <v>4</v>
          </cell>
          <cell r="F98" t="str">
            <v>- met drogerijen</v>
          </cell>
          <cell r="G98">
            <v>300</v>
          </cell>
          <cell r="H98">
            <v>10</v>
          </cell>
          <cell r="I98">
            <v>200</v>
          </cell>
        </row>
        <row r="99">
          <cell r="A99" t="str">
            <v>1533</v>
          </cell>
          <cell r="B99" t="str">
            <v>Groente- en fruitverwerking (geen vervaardiging van sap)</v>
          </cell>
          <cell r="C99" t="str">
            <v>Klassen</v>
          </cell>
          <cell r="D99">
            <v>153</v>
          </cell>
          <cell r="E99">
            <v>5</v>
          </cell>
          <cell r="F99" t="str">
            <v>- met uienconservering (zoutinleggerij)</v>
          </cell>
          <cell r="G99">
            <v>300</v>
          </cell>
          <cell r="H99">
            <v>10</v>
          </cell>
          <cell r="I99">
            <v>100</v>
          </cell>
        </row>
        <row r="100">
          <cell r="A100" t="str">
            <v>154</v>
          </cell>
          <cell r="B100" t="str">
            <v>Vervaardiging van plantaardige en dierlijke oliën en vetten</v>
          </cell>
          <cell r="C100" t="str">
            <v>Groepen</v>
          </cell>
          <cell r="D100">
            <v>15</v>
          </cell>
          <cell r="G100" t="str">
            <v/>
          </cell>
          <cell r="H100" t="str">
            <v/>
          </cell>
          <cell r="I100" t="str">
            <v/>
          </cell>
        </row>
        <row r="101">
          <cell r="A101" t="str">
            <v>1541</v>
          </cell>
          <cell r="B101" t="str">
            <v>Vervaardiging van ruwe plantaardige en dierlijke oliën en vetten</v>
          </cell>
          <cell r="C101" t="str">
            <v>Klassen</v>
          </cell>
          <cell r="D101">
            <v>154</v>
          </cell>
          <cell r="E101">
            <v>0</v>
          </cell>
          <cell r="F101" t="str">
            <v>Vervaardiging van ruwe plantaardige en dierlijke oliën en vetten:</v>
          </cell>
          <cell r="G101" t="str">
            <v/>
          </cell>
          <cell r="H101" t="str">
            <v/>
          </cell>
          <cell r="I101" t="str">
            <v/>
          </cell>
        </row>
        <row r="102">
          <cell r="A102" t="str">
            <v>1541</v>
          </cell>
          <cell r="B102" t="str">
            <v>Vervaardiging van ruwe plantaardige en dierlijke oliën en vetten</v>
          </cell>
          <cell r="C102" t="str">
            <v>Klassen</v>
          </cell>
          <cell r="D102">
            <v>154</v>
          </cell>
          <cell r="E102">
            <v>1</v>
          </cell>
          <cell r="F102" t="str">
            <v>- p.c. &lt; 250.000 t/j</v>
          </cell>
          <cell r="G102">
            <v>200</v>
          </cell>
          <cell r="H102">
            <v>30</v>
          </cell>
          <cell r="I102">
            <v>100</v>
          </cell>
        </row>
        <row r="103">
          <cell r="A103" t="str">
            <v>1541</v>
          </cell>
          <cell r="B103" t="str">
            <v>Vervaardiging van ruwe plantaardige en dierlijke oliën en vetten</v>
          </cell>
          <cell r="C103" t="str">
            <v>Klassen</v>
          </cell>
          <cell r="D103">
            <v>154</v>
          </cell>
          <cell r="E103">
            <v>2</v>
          </cell>
          <cell r="F103" t="str">
            <v>- p.c. &gt;= 250.000 t/j</v>
          </cell>
          <cell r="G103">
            <v>300</v>
          </cell>
          <cell r="H103">
            <v>50</v>
          </cell>
          <cell r="I103">
            <v>300</v>
          </cell>
        </row>
        <row r="104">
          <cell r="A104" t="str">
            <v>1542</v>
          </cell>
          <cell r="B104" t="str">
            <v>Raffinage van plantaardige en dierlijke oliën en vetten</v>
          </cell>
          <cell r="C104" t="str">
            <v>Klassen</v>
          </cell>
          <cell r="D104">
            <v>154</v>
          </cell>
          <cell r="E104">
            <v>0</v>
          </cell>
          <cell r="F104" t="str">
            <v>Raffinage van plantaardige en dierlijke oliën en vetten:</v>
          </cell>
          <cell r="G104" t="str">
            <v/>
          </cell>
          <cell r="H104" t="str">
            <v/>
          </cell>
          <cell r="I104" t="str">
            <v/>
          </cell>
        </row>
        <row r="105">
          <cell r="A105" t="str">
            <v>1542</v>
          </cell>
          <cell r="B105" t="str">
            <v>Raffinage van plantaardige en dierlijke oliën en vetten</v>
          </cell>
          <cell r="C105" t="str">
            <v>Klassen</v>
          </cell>
          <cell r="D105">
            <v>154</v>
          </cell>
          <cell r="E105">
            <v>1</v>
          </cell>
          <cell r="F105" t="str">
            <v>- p.c. &lt; 250.000 t/j</v>
          </cell>
          <cell r="G105">
            <v>200</v>
          </cell>
          <cell r="H105">
            <v>10</v>
          </cell>
          <cell r="I105">
            <v>100</v>
          </cell>
        </row>
        <row r="106">
          <cell r="A106" t="str">
            <v>1542</v>
          </cell>
          <cell r="B106" t="str">
            <v>Raffinage van plantaardige en dierlijke oliën en vetten</v>
          </cell>
          <cell r="C106" t="str">
            <v>Klassen</v>
          </cell>
          <cell r="D106">
            <v>154</v>
          </cell>
          <cell r="E106">
            <v>2</v>
          </cell>
          <cell r="F106" t="str">
            <v>- p.c. &gt;= 250.000 t/j</v>
          </cell>
          <cell r="G106">
            <v>300</v>
          </cell>
          <cell r="H106">
            <v>10</v>
          </cell>
          <cell r="I106">
            <v>300</v>
          </cell>
        </row>
        <row r="107">
          <cell r="A107" t="str">
            <v>1543</v>
          </cell>
          <cell r="B107" t="str">
            <v>Vervaardiging van margarine</v>
          </cell>
          <cell r="C107" t="str">
            <v>Klassen</v>
          </cell>
          <cell r="D107">
            <v>154</v>
          </cell>
          <cell r="E107">
            <v>0</v>
          </cell>
          <cell r="F107" t="str">
            <v>Margarinefabrieken:</v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1543</v>
          </cell>
          <cell r="B108" t="str">
            <v>Vervaardiging van margarine</v>
          </cell>
          <cell r="C108" t="str">
            <v>Klassen</v>
          </cell>
          <cell r="D108">
            <v>154</v>
          </cell>
          <cell r="E108">
            <v>1</v>
          </cell>
          <cell r="F108" t="str">
            <v>- p.c. &lt; 250.000 t/j</v>
          </cell>
          <cell r="G108">
            <v>100</v>
          </cell>
          <cell r="H108">
            <v>10</v>
          </cell>
          <cell r="I108">
            <v>200</v>
          </cell>
        </row>
        <row r="109">
          <cell r="A109" t="str">
            <v>1543</v>
          </cell>
          <cell r="B109" t="str">
            <v>Vervaardiging van margarine</v>
          </cell>
          <cell r="C109" t="str">
            <v>Klassen</v>
          </cell>
          <cell r="D109">
            <v>154</v>
          </cell>
          <cell r="E109">
            <v>2</v>
          </cell>
          <cell r="F109" t="str">
            <v>- p.c. &gt;= 250.000 t/j</v>
          </cell>
          <cell r="G109">
            <v>300</v>
          </cell>
          <cell r="H109">
            <v>10</v>
          </cell>
          <cell r="I109">
            <v>300</v>
          </cell>
        </row>
        <row r="110">
          <cell r="A110" t="str">
            <v>155</v>
          </cell>
          <cell r="B110" t="str">
            <v>Vervaardiging van zuivelproducten</v>
          </cell>
          <cell r="C110" t="str">
            <v>Groepen</v>
          </cell>
          <cell r="D110">
            <v>15</v>
          </cell>
          <cell r="G110" t="str">
            <v/>
          </cell>
          <cell r="H110" t="str">
            <v/>
          </cell>
          <cell r="I110" t="str">
            <v/>
          </cell>
        </row>
        <row r="111">
          <cell r="A111" t="str">
            <v>1551</v>
          </cell>
          <cell r="B111" t="str">
            <v>Vervaardiging van zuivelproducten (geen consumptie-ijs)</v>
          </cell>
          <cell r="C111" t="str">
            <v>Klassen</v>
          </cell>
          <cell r="D111">
            <v>155</v>
          </cell>
          <cell r="E111">
            <v>0</v>
          </cell>
          <cell r="F111" t="str">
            <v>Zuivelprodukten fabrieken:</v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1551</v>
          </cell>
          <cell r="B112" t="str">
            <v>Vervaardiging van zuivelproducten (geen consumptie-ijs)</v>
          </cell>
          <cell r="C112" t="str">
            <v>Klassen</v>
          </cell>
          <cell r="D112">
            <v>155</v>
          </cell>
          <cell r="E112">
            <v>1</v>
          </cell>
          <cell r="F112" t="str">
            <v>- gedroogde produkten, p.c. &gt;= 1,5 t/u</v>
          </cell>
          <cell r="G112">
            <v>200</v>
          </cell>
          <cell r="H112">
            <v>100</v>
          </cell>
          <cell r="I112">
            <v>500</v>
          </cell>
        </row>
        <row r="113">
          <cell r="A113" t="str">
            <v>1551</v>
          </cell>
          <cell r="B113" t="str">
            <v>Vervaardiging van zuivelproducten (geen consumptie-ijs)</v>
          </cell>
          <cell r="C113" t="str">
            <v>Klassen</v>
          </cell>
          <cell r="D113">
            <v>155</v>
          </cell>
          <cell r="E113">
            <v>2</v>
          </cell>
          <cell r="F113" t="str">
            <v>- geconcentreerde produkten, verdamp. cap. &gt;=</v>
          </cell>
          <cell r="G113">
            <v>200</v>
          </cell>
          <cell r="H113">
            <v>30</v>
          </cell>
          <cell r="I113">
            <v>500</v>
          </cell>
        </row>
        <row r="114">
          <cell r="A114" t="str">
            <v>1551</v>
          </cell>
          <cell r="B114" t="str">
            <v>Vervaardiging van zuivelproducten (geen consumptie-ijs)</v>
          </cell>
          <cell r="C114" t="str">
            <v>Klassen</v>
          </cell>
          <cell r="D114">
            <v>155</v>
          </cell>
          <cell r="E114">
            <v>3</v>
          </cell>
          <cell r="F114" t="str">
            <v>- melkprodukten fabrieken v.c. &lt; 55.000 t/j</v>
          </cell>
          <cell r="G114">
            <v>50</v>
          </cell>
          <cell r="H114">
            <v>0</v>
          </cell>
          <cell r="I114">
            <v>100</v>
          </cell>
        </row>
        <row r="115">
          <cell r="A115" t="str">
            <v>1551</v>
          </cell>
          <cell r="B115" t="str">
            <v>Vervaardiging van zuivelproducten (geen consumptie-ijs)</v>
          </cell>
          <cell r="C115" t="str">
            <v>Klassen</v>
          </cell>
          <cell r="D115">
            <v>155</v>
          </cell>
          <cell r="E115">
            <v>4</v>
          </cell>
          <cell r="F115" t="str">
            <v>- melkprodukten fabrieken v.c. &gt;= 55.000 t/j</v>
          </cell>
          <cell r="G115">
            <v>100</v>
          </cell>
          <cell r="H115">
            <v>0</v>
          </cell>
          <cell r="I115">
            <v>300</v>
          </cell>
        </row>
        <row r="116">
          <cell r="A116" t="str">
            <v>1551</v>
          </cell>
          <cell r="B116" t="str">
            <v>Vervaardiging van zuivelproducten (geen consumptie-ijs)</v>
          </cell>
          <cell r="C116" t="str">
            <v>Klassen</v>
          </cell>
          <cell r="D116">
            <v>155</v>
          </cell>
          <cell r="E116">
            <v>5</v>
          </cell>
          <cell r="F116" t="str">
            <v>- overige zuivelprodukten fabrieken</v>
          </cell>
          <cell r="G116">
            <v>50</v>
          </cell>
          <cell r="H116">
            <v>50</v>
          </cell>
          <cell r="I116">
            <v>300</v>
          </cell>
        </row>
        <row r="117">
          <cell r="A117" t="str">
            <v>1552</v>
          </cell>
          <cell r="B117" t="str">
            <v>Bereiding van consumptie-ijs</v>
          </cell>
          <cell r="C117" t="str">
            <v>Klassen</v>
          </cell>
          <cell r="D117">
            <v>155</v>
          </cell>
          <cell r="G117">
            <v>50</v>
          </cell>
          <cell r="H117">
            <v>0</v>
          </cell>
          <cell r="I117">
            <v>100</v>
          </cell>
        </row>
        <row r="118">
          <cell r="A118" t="str">
            <v>156</v>
          </cell>
          <cell r="B118" t="str">
            <v>Vervaardiging van meel</v>
          </cell>
          <cell r="C118" t="str">
            <v>Groepen</v>
          </cell>
          <cell r="D118">
            <v>15</v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A119" t="str">
            <v>1561</v>
          </cell>
          <cell r="B119" t="str">
            <v>Vervaardiging van meel (geen zetmeel)</v>
          </cell>
          <cell r="C119" t="str">
            <v>Klassen</v>
          </cell>
          <cell r="D119">
            <v>156</v>
          </cell>
          <cell r="E119">
            <v>0</v>
          </cell>
          <cell r="F119" t="str">
            <v>Meelfabrieken:</v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A120" t="str">
            <v>1561</v>
          </cell>
          <cell r="B120" t="str">
            <v>Vervaardiging van meel (geen zetmeel)</v>
          </cell>
          <cell r="C120" t="str">
            <v>Klassen</v>
          </cell>
          <cell r="D120">
            <v>156</v>
          </cell>
          <cell r="E120">
            <v>1</v>
          </cell>
          <cell r="F120" t="str">
            <v>- p.c. &lt; 500 t/u</v>
          </cell>
          <cell r="G120">
            <v>100</v>
          </cell>
          <cell r="H120">
            <v>50</v>
          </cell>
          <cell r="I120">
            <v>200</v>
          </cell>
        </row>
        <row r="121">
          <cell r="A121" t="str">
            <v>1561</v>
          </cell>
          <cell r="B121" t="str">
            <v>Vervaardiging van meel (geen zetmeel)</v>
          </cell>
          <cell r="C121" t="str">
            <v>Klassen</v>
          </cell>
          <cell r="D121">
            <v>156</v>
          </cell>
          <cell r="E121">
            <v>2</v>
          </cell>
          <cell r="F121" t="str">
            <v>- p.c. &gt;= 500 t/u</v>
          </cell>
          <cell r="G121">
            <v>200</v>
          </cell>
          <cell r="H121">
            <v>100</v>
          </cell>
          <cell r="I121">
            <v>300</v>
          </cell>
        </row>
        <row r="122">
          <cell r="A122" t="str">
            <v>1562</v>
          </cell>
          <cell r="B122" t="str">
            <v>Vervaardiging van zetmeel</v>
          </cell>
          <cell r="C122" t="str">
            <v>Klassen</v>
          </cell>
          <cell r="D122">
            <v>156</v>
          </cell>
          <cell r="E122">
            <v>0</v>
          </cell>
          <cell r="F122" t="str">
            <v>Zetmeelfabrieken:</v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1562</v>
          </cell>
          <cell r="B123" t="str">
            <v>Vervaardiging van zetmeel</v>
          </cell>
          <cell r="C123" t="str">
            <v>Klassen</v>
          </cell>
          <cell r="D123">
            <v>156</v>
          </cell>
          <cell r="E123">
            <v>1</v>
          </cell>
          <cell r="F123" t="str">
            <v>- p.c. &lt; 10 t/u</v>
          </cell>
          <cell r="G123">
            <v>200</v>
          </cell>
          <cell r="H123">
            <v>50</v>
          </cell>
          <cell r="I123">
            <v>200</v>
          </cell>
        </row>
        <row r="124">
          <cell r="A124" t="str">
            <v>1562</v>
          </cell>
          <cell r="B124" t="str">
            <v>Vervaardiging van zetmeel</v>
          </cell>
          <cell r="C124" t="str">
            <v>Klassen</v>
          </cell>
          <cell r="D124">
            <v>156</v>
          </cell>
          <cell r="E124">
            <v>2</v>
          </cell>
          <cell r="F124" t="str">
            <v>- p.c. &gt;= 10 t/u</v>
          </cell>
          <cell r="G124">
            <v>300</v>
          </cell>
          <cell r="H124">
            <v>100</v>
          </cell>
          <cell r="I124">
            <v>300</v>
          </cell>
        </row>
        <row r="125">
          <cell r="A125" t="str">
            <v>157</v>
          </cell>
          <cell r="B125" t="str">
            <v>Vervaardiging van diervoeder</v>
          </cell>
          <cell r="C125" t="str">
            <v>Groepen</v>
          </cell>
          <cell r="D125">
            <v>15</v>
          </cell>
          <cell r="G125" t="str">
            <v/>
          </cell>
          <cell r="H125" t="str">
            <v/>
          </cell>
          <cell r="I125" t="str">
            <v/>
          </cell>
        </row>
        <row r="126">
          <cell r="A126" t="str">
            <v>1571</v>
          </cell>
          <cell r="B126" t="str">
            <v>Vervaardiging van veevoeder</v>
          </cell>
          <cell r="C126" t="str">
            <v>Klassen</v>
          </cell>
          <cell r="D126">
            <v>157</v>
          </cell>
          <cell r="E126">
            <v>0</v>
          </cell>
          <cell r="F126" t="str">
            <v>Veevoerfabrieken:</v>
          </cell>
          <cell r="G126" t="str">
            <v/>
          </cell>
          <cell r="H126" t="str">
            <v/>
          </cell>
          <cell r="I126" t="str">
            <v/>
          </cell>
        </row>
        <row r="127">
          <cell r="A127" t="str">
            <v>1571</v>
          </cell>
          <cell r="B127" t="str">
            <v>Vervaardiging van veevoeder</v>
          </cell>
          <cell r="C127" t="str">
            <v>Klassen</v>
          </cell>
          <cell r="D127">
            <v>157</v>
          </cell>
          <cell r="E127">
            <v>1</v>
          </cell>
          <cell r="F127" t="str">
            <v>- destructiebedrijven</v>
          </cell>
          <cell r="G127">
            <v>700</v>
          </cell>
          <cell r="H127">
            <v>30</v>
          </cell>
          <cell r="I127">
            <v>200</v>
          </cell>
        </row>
        <row r="128">
          <cell r="A128" t="str">
            <v>1571</v>
          </cell>
          <cell r="B128" t="str">
            <v>Vervaardiging van veevoeder</v>
          </cell>
          <cell r="C128" t="str">
            <v>Klassen</v>
          </cell>
          <cell r="D128">
            <v>157</v>
          </cell>
          <cell r="E128">
            <v>2</v>
          </cell>
          <cell r="F128" t="str">
            <v>- beender-, veren-, vis-, en vleesmeelfabriek</v>
          </cell>
          <cell r="G128">
            <v>700</v>
          </cell>
          <cell r="H128">
            <v>100</v>
          </cell>
          <cell r="I128">
            <v>100</v>
          </cell>
        </row>
        <row r="129">
          <cell r="A129" t="str">
            <v>1571</v>
          </cell>
          <cell r="B129" t="str">
            <v>Vervaardiging van veevoeder</v>
          </cell>
          <cell r="C129" t="str">
            <v>Klassen</v>
          </cell>
          <cell r="D129">
            <v>157</v>
          </cell>
          <cell r="E129">
            <v>3</v>
          </cell>
          <cell r="F129" t="str">
            <v>- drogerijen (gras, pulp, groenvoeder, veevoed</v>
          </cell>
          <cell r="G129">
            <v>300</v>
          </cell>
          <cell r="H129">
            <v>100</v>
          </cell>
          <cell r="I129">
            <v>200</v>
          </cell>
        </row>
        <row r="130">
          <cell r="A130" t="str">
            <v>1571</v>
          </cell>
          <cell r="B130" t="str">
            <v>Vervaardiging van veevoeder</v>
          </cell>
          <cell r="C130" t="str">
            <v>Klassen</v>
          </cell>
          <cell r="D130">
            <v>157</v>
          </cell>
          <cell r="E130">
            <v>4</v>
          </cell>
          <cell r="F130" t="str">
            <v>- drogerijen (gras, pulp, groenvoeder, veevoed</v>
          </cell>
          <cell r="G130">
            <v>700</v>
          </cell>
          <cell r="H130">
            <v>200</v>
          </cell>
          <cell r="I130">
            <v>300</v>
          </cell>
        </row>
        <row r="131">
          <cell r="A131" t="str">
            <v>1571</v>
          </cell>
          <cell r="B131" t="str">
            <v>Vervaardiging van veevoeder</v>
          </cell>
          <cell r="C131" t="str">
            <v>Klassen</v>
          </cell>
          <cell r="D131">
            <v>157</v>
          </cell>
          <cell r="E131">
            <v>5</v>
          </cell>
          <cell r="F131" t="str">
            <v>- mengvoeder, p.c. &lt; 100 t/u</v>
          </cell>
          <cell r="G131">
            <v>200</v>
          </cell>
          <cell r="H131">
            <v>50</v>
          </cell>
          <cell r="I131">
            <v>200</v>
          </cell>
        </row>
        <row r="132">
          <cell r="A132" t="str">
            <v>1571</v>
          </cell>
          <cell r="B132" t="str">
            <v>Vervaardiging van veevoeder</v>
          </cell>
          <cell r="C132" t="str">
            <v>Klassen</v>
          </cell>
          <cell r="D132">
            <v>157</v>
          </cell>
          <cell r="E132">
            <v>6</v>
          </cell>
          <cell r="F132" t="str">
            <v>- mengvoeder, p.c. &gt;= 100 t/u</v>
          </cell>
          <cell r="G132">
            <v>300</v>
          </cell>
          <cell r="H132">
            <v>100</v>
          </cell>
          <cell r="I132">
            <v>300</v>
          </cell>
        </row>
        <row r="133">
          <cell r="A133" t="str">
            <v>1572</v>
          </cell>
          <cell r="B133" t="str">
            <v>Vervaardiging van voer voor huisdieren</v>
          </cell>
          <cell r="C133" t="str">
            <v>Klassen</v>
          </cell>
          <cell r="D133">
            <v>157</v>
          </cell>
          <cell r="G133">
            <v>200</v>
          </cell>
          <cell r="H133">
            <v>100</v>
          </cell>
          <cell r="I133">
            <v>200</v>
          </cell>
        </row>
        <row r="134">
          <cell r="A134" t="str">
            <v>158</v>
          </cell>
          <cell r="B134" t="str">
            <v>Vervaardiging van overige voedingsmiddelen</v>
          </cell>
          <cell r="C134" t="str">
            <v>Groepen</v>
          </cell>
          <cell r="D134">
            <v>15</v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A135" t="str">
            <v>1581</v>
          </cell>
          <cell r="B135" t="str">
            <v>Broodfabrieken, brood- en banketbakkerijen met verkoop in winkel</v>
          </cell>
          <cell r="C135" t="str">
            <v>Klassen</v>
          </cell>
          <cell r="D135">
            <v>158</v>
          </cell>
          <cell r="E135">
            <v>0</v>
          </cell>
          <cell r="F135" t="str">
            <v>Broodfabrieken, brood- en banketbakkerijen:</v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A136" t="str">
            <v>1581</v>
          </cell>
          <cell r="B136" t="str">
            <v>Broodfabrieken, brood- en banketbakkerijen met verkoop in winkel</v>
          </cell>
          <cell r="C136" t="str">
            <v>Klassen</v>
          </cell>
          <cell r="D136">
            <v>158</v>
          </cell>
          <cell r="E136">
            <v>1</v>
          </cell>
          <cell r="F136" t="str">
            <v>- v.c. &lt; 2500 kg meel/week</v>
          </cell>
          <cell r="G136">
            <v>30</v>
          </cell>
          <cell r="H136">
            <v>10</v>
          </cell>
          <cell r="I136">
            <v>30</v>
          </cell>
        </row>
        <row r="137">
          <cell r="A137" t="str">
            <v>1581</v>
          </cell>
          <cell r="B137" t="str">
            <v>Broodfabrieken, brood- en banketbakkerijen met verkoop in winkel</v>
          </cell>
          <cell r="C137" t="str">
            <v>Klassen</v>
          </cell>
          <cell r="D137">
            <v>158</v>
          </cell>
          <cell r="E137">
            <v>2</v>
          </cell>
          <cell r="F137" t="str">
            <v>- Brood- en beschuitfabrieken</v>
          </cell>
          <cell r="G137">
            <v>100</v>
          </cell>
          <cell r="H137">
            <v>30</v>
          </cell>
          <cell r="I137">
            <v>100</v>
          </cell>
        </row>
        <row r="138">
          <cell r="A138" t="str">
            <v>1582</v>
          </cell>
          <cell r="B138" t="str">
            <v>Banketfabrieken en vervaardiging van beschuit en biscuit</v>
          </cell>
          <cell r="C138" t="str">
            <v>Klassen</v>
          </cell>
          <cell r="D138">
            <v>158</v>
          </cell>
          <cell r="G138">
            <v>100</v>
          </cell>
          <cell r="H138">
            <v>10</v>
          </cell>
          <cell r="I138">
            <v>100</v>
          </cell>
        </row>
        <row r="139">
          <cell r="A139" t="str">
            <v>1583</v>
          </cell>
          <cell r="B139" t="str">
            <v>Vervaardiging van suiker</v>
          </cell>
          <cell r="C139" t="str">
            <v>Klassen</v>
          </cell>
          <cell r="D139">
            <v>158</v>
          </cell>
          <cell r="E139">
            <v>0</v>
          </cell>
          <cell r="F139" t="str">
            <v>Suikerfabrieken:</v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A140" t="str">
            <v>1583</v>
          </cell>
          <cell r="B140" t="str">
            <v>Vervaardiging van suiker</v>
          </cell>
          <cell r="C140" t="str">
            <v>Klassen</v>
          </cell>
          <cell r="D140">
            <v>158</v>
          </cell>
          <cell r="E140">
            <v>1</v>
          </cell>
          <cell r="F140" t="str">
            <v>- v.c. &lt; 2.500 t/j</v>
          </cell>
          <cell r="G140">
            <v>500</v>
          </cell>
          <cell r="H140">
            <v>100</v>
          </cell>
          <cell r="I140">
            <v>300</v>
          </cell>
        </row>
        <row r="141">
          <cell r="A141" t="str">
            <v>1583</v>
          </cell>
          <cell r="B141" t="str">
            <v>Vervaardiging van suiker</v>
          </cell>
          <cell r="C141" t="str">
            <v>Klassen</v>
          </cell>
          <cell r="D141">
            <v>158</v>
          </cell>
          <cell r="E141">
            <v>2</v>
          </cell>
          <cell r="F141" t="str">
            <v>- v.c. &gt;= 2.500 t/j</v>
          </cell>
          <cell r="G141">
            <v>1000</v>
          </cell>
          <cell r="H141">
            <v>200</v>
          </cell>
          <cell r="I141">
            <v>700</v>
          </cell>
        </row>
        <row r="142">
          <cell r="A142" t="str">
            <v>1584</v>
          </cell>
          <cell r="B142" t="str">
            <v>Verwerking van cacaobonen en vervaardiging van chocolade en suikerwerk</v>
          </cell>
          <cell r="C142" t="str">
            <v>Klassen</v>
          </cell>
          <cell r="D142">
            <v>158</v>
          </cell>
          <cell r="E142">
            <v>0</v>
          </cell>
          <cell r="F142" t="str">
            <v>Verwerking cacaobonen en vervaardiging chocolade- en suikerwerk: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1584</v>
          </cell>
          <cell r="B143" t="str">
            <v>Verwerking van cacaobonen</v>
          </cell>
          <cell r="C143" t="str">
            <v>Subklassen</v>
          </cell>
          <cell r="D143">
            <v>1584</v>
          </cell>
          <cell r="E143">
            <v>1</v>
          </cell>
          <cell r="F143" t="str">
            <v>- Cacao- en chocoladefabrieken</v>
          </cell>
          <cell r="G143">
            <v>500</v>
          </cell>
          <cell r="H143">
            <v>50</v>
          </cell>
          <cell r="I143">
            <v>100</v>
          </cell>
        </row>
        <row r="144">
          <cell r="A144" t="str">
            <v>1584</v>
          </cell>
          <cell r="B144" t="str">
            <v>Vervaardiging van chocolade en suikerwerk</v>
          </cell>
          <cell r="C144" t="str">
            <v>Subklassen</v>
          </cell>
          <cell r="D144">
            <v>1584</v>
          </cell>
          <cell r="E144">
            <v>2</v>
          </cell>
          <cell r="F144" t="str">
            <v>- Suikerwerkfabrieken zonder suiker branden</v>
          </cell>
          <cell r="G144">
            <v>100</v>
          </cell>
          <cell r="H144">
            <v>30</v>
          </cell>
          <cell r="I144">
            <v>50</v>
          </cell>
        </row>
        <row r="145">
          <cell r="A145" t="str">
            <v>1584</v>
          </cell>
          <cell r="B145" t="str">
            <v>Vervaardiging van chocolade en suikerwerk</v>
          </cell>
          <cell r="C145" t="str">
            <v>Subklassen</v>
          </cell>
          <cell r="D145">
            <v>1584</v>
          </cell>
          <cell r="E145">
            <v>3</v>
          </cell>
          <cell r="F145" t="str">
            <v>- Suikerwerkfabrieken met suiker branden</v>
          </cell>
          <cell r="G145">
            <v>300</v>
          </cell>
          <cell r="H145">
            <v>30</v>
          </cell>
          <cell r="I145">
            <v>50</v>
          </cell>
        </row>
        <row r="146">
          <cell r="A146" t="str">
            <v>1585</v>
          </cell>
          <cell r="B146" t="str">
            <v>Vervaardiging van deegwaren</v>
          </cell>
          <cell r="C146" t="str">
            <v>Klassen</v>
          </cell>
          <cell r="D146">
            <v>158</v>
          </cell>
          <cell r="G146">
            <v>50</v>
          </cell>
          <cell r="H146">
            <v>30</v>
          </cell>
          <cell r="I146">
            <v>10</v>
          </cell>
        </row>
        <row r="147">
          <cell r="A147" t="str">
            <v>1586</v>
          </cell>
          <cell r="B147" t="str">
            <v>Koffiebranderijen en theepakkerijen</v>
          </cell>
          <cell r="C147" t="str">
            <v>Klassen</v>
          </cell>
          <cell r="D147">
            <v>158</v>
          </cell>
          <cell r="E147">
            <v>0</v>
          </cell>
          <cell r="F147" t="str">
            <v>Koffiebranderijen en theepakkerijen:</v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A148" t="str">
            <v>1586</v>
          </cell>
          <cell r="B148" t="str">
            <v>Koffiebranderijen en theepakkerijen</v>
          </cell>
          <cell r="C148" t="str">
            <v>Klassen</v>
          </cell>
          <cell r="D148">
            <v>158</v>
          </cell>
          <cell r="E148">
            <v>1</v>
          </cell>
          <cell r="F148" t="str">
            <v>- koffiebranderijen</v>
          </cell>
          <cell r="G148">
            <v>500</v>
          </cell>
          <cell r="H148">
            <v>30</v>
          </cell>
          <cell r="I148">
            <v>200</v>
          </cell>
        </row>
        <row r="149">
          <cell r="A149" t="str">
            <v>1586</v>
          </cell>
          <cell r="B149" t="str">
            <v>Koffiebranderijen en theepakkerijen</v>
          </cell>
          <cell r="C149" t="str">
            <v>Klassen</v>
          </cell>
          <cell r="D149">
            <v>158</v>
          </cell>
          <cell r="E149">
            <v>2</v>
          </cell>
          <cell r="F149" t="str">
            <v>- theepakkerijen</v>
          </cell>
          <cell r="G149">
            <v>100</v>
          </cell>
          <cell r="H149">
            <v>10</v>
          </cell>
          <cell r="I149">
            <v>30</v>
          </cell>
        </row>
        <row r="150">
          <cell r="A150" t="str">
            <v>1587</v>
          </cell>
          <cell r="B150" t="str">
            <v>Vervaardiging van azijn, specerijen en kruiderijen</v>
          </cell>
          <cell r="C150" t="str">
            <v>Klassen</v>
          </cell>
          <cell r="D150">
            <v>158</v>
          </cell>
          <cell r="G150">
            <v>200</v>
          </cell>
          <cell r="H150">
            <v>30</v>
          </cell>
          <cell r="I150">
            <v>50</v>
          </cell>
        </row>
        <row r="151">
          <cell r="A151" t="str">
            <v>1588</v>
          </cell>
          <cell r="B151" t="str">
            <v>Vervaardiging van gehomogeniseerde preparaten en dieetvoeding</v>
          </cell>
          <cell r="C151" t="str">
            <v>Klassen</v>
          </cell>
          <cell r="D151">
            <v>158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A152" t="str">
            <v>1589</v>
          </cell>
          <cell r="B152" t="str">
            <v>Vervaardiging van overige voedingsmiddelen n.e.g.</v>
          </cell>
          <cell r="C152" t="str">
            <v>Klassen</v>
          </cell>
          <cell r="D152">
            <v>158</v>
          </cell>
          <cell r="G152">
            <v>200</v>
          </cell>
          <cell r="H152">
            <v>30</v>
          </cell>
          <cell r="I152">
            <v>50</v>
          </cell>
        </row>
        <row r="153">
          <cell r="A153" t="str">
            <v>159</v>
          </cell>
          <cell r="B153" t="str">
            <v>Vervaardiging van dranken</v>
          </cell>
          <cell r="C153" t="str">
            <v>Groepen</v>
          </cell>
          <cell r="D153">
            <v>15</v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A154" t="str">
            <v>1591</v>
          </cell>
          <cell r="B154" t="str">
            <v>Distilleerderijen en likeurstokerijen</v>
          </cell>
          <cell r="C154" t="str">
            <v>Klassen</v>
          </cell>
          <cell r="D154">
            <v>159</v>
          </cell>
          <cell r="G154">
            <v>300</v>
          </cell>
          <cell r="H154">
            <v>30</v>
          </cell>
          <cell r="I154">
            <v>200</v>
          </cell>
        </row>
        <row r="155">
          <cell r="A155" t="str">
            <v>1592</v>
          </cell>
          <cell r="B155" t="str">
            <v>Vervaardiging van ethylalcohol door gisting</v>
          </cell>
          <cell r="C155" t="str">
            <v>Klassen</v>
          </cell>
          <cell r="D155">
            <v>159</v>
          </cell>
          <cell r="E155">
            <v>0</v>
          </cell>
          <cell r="F155" t="str">
            <v>Vervaardiging van ethylalcohol door gisting:</v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>1592</v>
          </cell>
          <cell r="B156" t="str">
            <v>Vervaardiging van ethylalcohol door gisting</v>
          </cell>
          <cell r="C156" t="str">
            <v>Klassen</v>
          </cell>
          <cell r="D156">
            <v>159</v>
          </cell>
          <cell r="E156">
            <v>1</v>
          </cell>
          <cell r="F156" t="str">
            <v>- p.c. &lt; 5.000 t/j</v>
          </cell>
          <cell r="G156">
            <v>200</v>
          </cell>
          <cell r="H156">
            <v>30</v>
          </cell>
          <cell r="I156">
            <v>200</v>
          </cell>
        </row>
        <row r="157">
          <cell r="A157" t="str">
            <v>1592</v>
          </cell>
          <cell r="B157" t="str">
            <v>Vervaardiging van ethylalcohol door gisting</v>
          </cell>
          <cell r="C157" t="str">
            <v>Klassen</v>
          </cell>
          <cell r="D157">
            <v>159</v>
          </cell>
          <cell r="E157">
            <v>2</v>
          </cell>
          <cell r="F157" t="str">
            <v>- p.c. &gt;= 5.000 t/j</v>
          </cell>
          <cell r="G157">
            <v>300</v>
          </cell>
          <cell r="H157">
            <v>50</v>
          </cell>
          <cell r="I157">
            <v>300</v>
          </cell>
        </row>
        <row r="158">
          <cell r="A158" t="str">
            <v>1593</v>
          </cell>
          <cell r="B158" t="str">
            <v>Vervaardiging van wijn</v>
          </cell>
          <cell r="C158" t="str">
            <v>Klassen</v>
          </cell>
          <cell r="D158">
            <v>159</v>
          </cell>
          <cell r="F158" t="str">
            <v>Vervaardiging van wijn, cider e.d.</v>
          </cell>
          <cell r="G158">
            <v>10</v>
          </cell>
          <cell r="H158">
            <v>0</v>
          </cell>
          <cell r="I158">
            <v>30</v>
          </cell>
        </row>
        <row r="159">
          <cell r="A159" t="str">
            <v>1594</v>
          </cell>
          <cell r="B159" t="str">
            <v>Vervaardiging van cider en andere vruchtenwijnen</v>
          </cell>
          <cell r="C159" t="str">
            <v>Klassen</v>
          </cell>
          <cell r="D159">
            <v>159</v>
          </cell>
          <cell r="F159" t="str">
            <v>Vervaardiging van wijn, cider e.d.</v>
          </cell>
          <cell r="G159">
            <v>10</v>
          </cell>
          <cell r="H159">
            <v>0</v>
          </cell>
          <cell r="I159">
            <v>30</v>
          </cell>
        </row>
        <row r="160">
          <cell r="A160" t="str">
            <v>1595</v>
          </cell>
          <cell r="B160" t="str">
            <v>Vervaardiging van andere niet-gedistilleerde, gegiste dranken</v>
          </cell>
          <cell r="C160" t="str">
            <v>Klassen</v>
          </cell>
          <cell r="D160">
            <v>159</v>
          </cell>
          <cell r="F160" t="str">
            <v>Vervaardiging van wijn, cider e.d.</v>
          </cell>
          <cell r="G160">
            <v>10</v>
          </cell>
          <cell r="H160">
            <v>0</v>
          </cell>
          <cell r="I160">
            <v>30</v>
          </cell>
        </row>
        <row r="161">
          <cell r="A161" t="str">
            <v>1596</v>
          </cell>
          <cell r="B161" t="str">
            <v>Bierbrouwerijen</v>
          </cell>
          <cell r="C161" t="str">
            <v>Klassen</v>
          </cell>
          <cell r="D161">
            <v>159</v>
          </cell>
          <cell r="G161">
            <v>300</v>
          </cell>
          <cell r="H161">
            <v>30</v>
          </cell>
          <cell r="I161">
            <v>100</v>
          </cell>
        </row>
        <row r="162">
          <cell r="A162" t="str">
            <v>1597</v>
          </cell>
          <cell r="B162" t="str">
            <v>Mouterijen</v>
          </cell>
          <cell r="C162" t="str">
            <v>Klassen</v>
          </cell>
          <cell r="D162">
            <v>159</v>
          </cell>
          <cell r="G162">
            <v>300</v>
          </cell>
          <cell r="H162">
            <v>50</v>
          </cell>
          <cell r="I162">
            <v>100</v>
          </cell>
        </row>
        <row r="163">
          <cell r="A163" t="str">
            <v>1598</v>
          </cell>
          <cell r="B163" t="str">
            <v>Vervaardiging van mineraalwater en frisdranken</v>
          </cell>
          <cell r="C163" t="str">
            <v>Klassen</v>
          </cell>
          <cell r="D163">
            <v>159</v>
          </cell>
          <cell r="G163">
            <v>10</v>
          </cell>
          <cell r="H163">
            <v>0</v>
          </cell>
          <cell r="I163">
            <v>100</v>
          </cell>
        </row>
        <row r="164">
          <cell r="A164" t="str">
            <v>16</v>
          </cell>
          <cell r="B164" t="str">
            <v>Verwerking van tabak</v>
          </cell>
          <cell r="C164" t="str">
            <v>Afdeling</v>
          </cell>
          <cell r="D164" t="str">
            <v>DA</v>
          </cell>
        </row>
        <row r="165">
          <cell r="A165" t="str">
            <v>160</v>
          </cell>
          <cell r="B165" t="str">
            <v>Verwerking van tabak</v>
          </cell>
          <cell r="C165" t="str">
            <v>Groepen</v>
          </cell>
          <cell r="D165">
            <v>16</v>
          </cell>
          <cell r="G165">
            <v>200</v>
          </cell>
          <cell r="H165">
            <v>30</v>
          </cell>
          <cell r="I165">
            <v>50</v>
          </cell>
        </row>
        <row r="166">
          <cell r="A166" t="str">
            <v>1600</v>
          </cell>
          <cell r="B166" t="str">
            <v>Verwerking van tabak</v>
          </cell>
          <cell r="C166" t="str">
            <v>Klassen</v>
          </cell>
          <cell r="D166">
            <v>160</v>
          </cell>
          <cell r="G166">
            <v>200</v>
          </cell>
          <cell r="H166">
            <v>30</v>
          </cell>
          <cell r="I166">
            <v>50</v>
          </cell>
        </row>
        <row r="167">
          <cell r="A167" t="str">
            <v>17</v>
          </cell>
          <cell r="B167" t="str">
            <v>Vervaardiging van textiel</v>
          </cell>
          <cell r="C167" t="str">
            <v>Afdeling</v>
          </cell>
          <cell r="D167" t="str">
            <v>DB</v>
          </cell>
        </row>
        <row r="168">
          <cell r="A168" t="str">
            <v>171</v>
          </cell>
          <cell r="B168" t="str">
            <v>Bewerken en spinnen van textielvezels</v>
          </cell>
          <cell r="C168" t="str">
            <v>Groepen</v>
          </cell>
          <cell r="D168">
            <v>17</v>
          </cell>
          <cell r="G168">
            <v>10</v>
          </cell>
          <cell r="H168">
            <v>50</v>
          </cell>
          <cell r="I168">
            <v>100</v>
          </cell>
        </row>
        <row r="169">
          <cell r="A169" t="str">
            <v>1711</v>
          </cell>
          <cell r="B169" t="str">
            <v>Bewerken en spinnen van katoen- of katoenachtige vezels</v>
          </cell>
          <cell r="C169" t="str">
            <v>Klassen</v>
          </cell>
          <cell r="D169">
            <v>171</v>
          </cell>
          <cell r="G169">
            <v>10</v>
          </cell>
          <cell r="H169">
            <v>50</v>
          </cell>
          <cell r="I169">
            <v>100</v>
          </cell>
        </row>
        <row r="170">
          <cell r="A170" t="str">
            <v>1712</v>
          </cell>
          <cell r="B170" t="str">
            <v>Bewerken en spinnen van kaardwol- of kaardwolachtige vezels</v>
          </cell>
          <cell r="C170" t="str">
            <v>Klassen</v>
          </cell>
          <cell r="D170">
            <v>171</v>
          </cell>
          <cell r="G170">
            <v>10</v>
          </cell>
          <cell r="H170">
            <v>50</v>
          </cell>
          <cell r="I170">
            <v>100</v>
          </cell>
        </row>
        <row r="171">
          <cell r="A171" t="str">
            <v>1713</v>
          </cell>
          <cell r="B171" t="str">
            <v>Bewerken en spinnen van kamwol- of kamwolachtige vezels</v>
          </cell>
          <cell r="C171" t="str">
            <v>Klassen</v>
          </cell>
          <cell r="D171">
            <v>171</v>
          </cell>
          <cell r="G171">
            <v>10</v>
          </cell>
          <cell r="H171">
            <v>50</v>
          </cell>
          <cell r="I171">
            <v>100</v>
          </cell>
        </row>
        <row r="172">
          <cell r="A172" t="str">
            <v>1714</v>
          </cell>
          <cell r="B172" t="str">
            <v>Bewerken en spinnen van vlas- of vlasachtige vezels</v>
          </cell>
          <cell r="C172" t="str">
            <v>Klassen</v>
          </cell>
          <cell r="D172">
            <v>171</v>
          </cell>
          <cell r="G172">
            <v>10</v>
          </cell>
          <cell r="H172">
            <v>50</v>
          </cell>
          <cell r="I172">
            <v>100</v>
          </cell>
        </row>
        <row r="173">
          <cell r="A173" t="str">
            <v>1715</v>
          </cell>
          <cell r="B173" t="str">
            <v>Twijnen en voorbewerken van zijde; twijnen en textureren van synthetische of kunstmatige vezelgarens</v>
          </cell>
          <cell r="C173" t="str">
            <v>Klassen</v>
          </cell>
          <cell r="D173">
            <v>171</v>
          </cell>
          <cell r="G173">
            <v>10</v>
          </cell>
          <cell r="H173">
            <v>50</v>
          </cell>
          <cell r="I173">
            <v>100</v>
          </cell>
        </row>
        <row r="174">
          <cell r="A174" t="str">
            <v>1716</v>
          </cell>
          <cell r="B174" t="str">
            <v>Vervaardiging van naaigarens</v>
          </cell>
          <cell r="C174" t="str">
            <v>Klassen</v>
          </cell>
          <cell r="D174">
            <v>171</v>
          </cell>
          <cell r="G174">
            <v>10</v>
          </cell>
          <cell r="H174">
            <v>50</v>
          </cell>
          <cell r="I174">
            <v>100</v>
          </cell>
        </row>
        <row r="175">
          <cell r="A175" t="str">
            <v>1717</v>
          </cell>
          <cell r="B175" t="str">
            <v>Bewerken en spinnen van overige textielvezels</v>
          </cell>
          <cell r="C175" t="str">
            <v>Klassen</v>
          </cell>
          <cell r="D175">
            <v>171</v>
          </cell>
          <cell r="G175">
            <v>10</v>
          </cell>
          <cell r="H175">
            <v>50</v>
          </cell>
          <cell r="I175">
            <v>100</v>
          </cell>
        </row>
        <row r="176">
          <cell r="A176" t="str">
            <v>172</v>
          </cell>
          <cell r="B176" t="str">
            <v>Weven van textiel</v>
          </cell>
          <cell r="C176" t="str">
            <v>Groepen</v>
          </cell>
          <cell r="D176">
            <v>17</v>
          </cell>
          <cell r="E176">
            <v>0</v>
          </cell>
          <cell r="F176" t="str">
            <v>Weven van textiel:</v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172</v>
          </cell>
          <cell r="B177" t="str">
            <v>Weven van textiel</v>
          </cell>
          <cell r="C177" t="str">
            <v>Groepen</v>
          </cell>
          <cell r="D177">
            <v>17</v>
          </cell>
          <cell r="E177">
            <v>1</v>
          </cell>
          <cell r="F177" t="str">
            <v>- aantal weefgetouwen &lt; 50</v>
          </cell>
          <cell r="G177">
            <v>10</v>
          </cell>
          <cell r="H177">
            <v>10</v>
          </cell>
          <cell r="I177">
            <v>100</v>
          </cell>
        </row>
        <row r="178">
          <cell r="A178" t="str">
            <v>172</v>
          </cell>
          <cell r="B178" t="str">
            <v>Weven van textiel</v>
          </cell>
          <cell r="C178" t="str">
            <v>Groepen</v>
          </cell>
          <cell r="D178">
            <v>17</v>
          </cell>
          <cell r="E178">
            <v>2</v>
          </cell>
          <cell r="F178" t="str">
            <v>- aantal weefgetouwen &gt;= 50</v>
          </cell>
          <cell r="G178">
            <v>10</v>
          </cell>
          <cell r="H178">
            <v>30</v>
          </cell>
          <cell r="I178">
            <v>300</v>
          </cell>
        </row>
        <row r="179">
          <cell r="A179" t="str">
            <v>1721</v>
          </cell>
          <cell r="B179" t="str">
            <v>Vervaardiging van katoenen of katoenachtige weefsels</v>
          </cell>
          <cell r="C179" t="str">
            <v>Klassen</v>
          </cell>
          <cell r="D179">
            <v>172</v>
          </cell>
          <cell r="G179">
            <v>10</v>
          </cell>
          <cell r="H179">
            <v>10</v>
          </cell>
          <cell r="I179">
            <v>100</v>
          </cell>
        </row>
        <row r="180">
          <cell r="A180" t="str">
            <v>1722</v>
          </cell>
          <cell r="B180" t="str">
            <v>Vervaardiging van kaardwollen of kaardwolachtige weefsels</v>
          </cell>
          <cell r="C180" t="str">
            <v>Klassen</v>
          </cell>
          <cell r="D180">
            <v>172</v>
          </cell>
          <cell r="G180">
            <v>10</v>
          </cell>
          <cell r="H180">
            <v>30</v>
          </cell>
          <cell r="I180">
            <v>300</v>
          </cell>
        </row>
        <row r="181">
          <cell r="A181" t="str">
            <v>1723</v>
          </cell>
          <cell r="B181" t="str">
            <v>Vervaardiging van kamwollen of kamwolachtige weefsels</v>
          </cell>
          <cell r="C181" t="str">
            <v>Klassen</v>
          </cell>
          <cell r="D181">
            <v>172</v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 t="str">
            <v>1724</v>
          </cell>
          <cell r="B182" t="str">
            <v>Vervaardiging van zijden of zijdeachtige weefsels</v>
          </cell>
          <cell r="C182" t="str">
            <v>Klassen</v>
          </cell>
          <cell r="D182">
            <v>172</v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1725</v>
          </cell>
          <cell r="B183" t="str">
            <v>Vervaardiging van overige weefsels</v>
          </cell>
          <cell r="C183" t="str">
            <v>Klassen</v>
          </cell>
          <cell r="D183">
            <v>172</v>
          </cell>
          <cell r="G183" t="str">
            <v/>
          </cell>
          <cell r="H183" t="str">
            <v/>
          </cell>
          <cell r="I183" t="str">
            <v/>
          </cell>
        </row>
        <row r="184">
          <cell r="A184" t="str">
            <v>173</v>
          </cell>
          <cell r="B184" t="str">
            <v>Textielveredeling</v>
          </cell>
          <cell r="C184" t="str">
            <v>Groepen</v>
          </cell>
          <cell r="D184">
            <v>17</v>
          </cell>
          <cell r="G184">
            <v>50</v>
          </cell>
          <cell r="H184">
            <v>0</v>
          </cell>
          <cell r="I184">
            <v>50</v>
          </cell>
        </row>
        <row r="185">
          <cell r="A185" t="str">
            <v>1730</v>
          </cell>
          <cell r="B185" t="str">
            <v>Textielveredeling</v>
          </cell>
          <cell r="C185" t="str">
            <v>Klassen</v>
          </cell>
          <cell r="D185">
            <v>173</v>
          </cell>
          <cell r="G185">
            <v>50</v>
          </cell>
          <cell r="H185">
            <v>0</v>
          </cell>
          <cell r="I185">
            <v>50</v>
          </cell>
        </row>
        <row r="186">
          <cell r="A186" t="str">
            <v>174</v>
          </cell>
          <cell r="B186" t="str">
            <v>Vervaardiging van textielwaren (geen kleding)</v>
          </cell>
          <cell r="C186" t="str">
            <v>Groepen</v>
          </cell>
          <cell r="D186">
            <v>17</v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1740</v>
          </cell>
          <cell r="B187" t="str">
            <v>Vervaardiging van textielwaren (geen kleding)</v>
          </cell>
          <cell r="C187" t="str">
            <v>Klassen</v>
          </cell>
          <cell r="D187">
            <v>174</v>
          </cell>
          <cell r="F187" t="str">
            <v>Vervaardiging van textielwaren</v>
          </cell>
          <cell r="G187">
            <v>10</v>
          </cell>
          <cell r="H187">
            <v>0</v>
          </cell>
          <cell r="I187">
            <v>50</v>
          </cell>
        </row>
        <row r="188">
          <cell r="A188" t="str">
            <v>175</v>
          </cell>
          <cell r="B188" t="str">
            <v>Vervaardiging van overige textielproducten</v>
          </cell>
          <cell r="C188" t="str">
            <v>Groepen</v>
          </cell>
          <cell r="D188">
            <v>17</v>
          </cell>
          <cell r="F188" t="str">
            <v>Vervaardiging van textielwaren</v>
          </cell>
          <cell r="G188">
            <v>10</v>
          </cell>
          <cell r="H188">
            <v>0</v>
          </cell>
          <cell r="I188">
            <v>50</v>
          </cell>
        </row>
        <row r="189">
          <cell r="A189" t="str">
            <v>1751</v>
          </cell>
          <cell r="B189" t="str">
            <v>Vervaardiging van vloerkleden en tapijt</v>
          </cell>
          <cell r="C189" t="str">
            <v>Klassen</v>
          </cell>
          <cell r="D189">
            <v>175</v>
          </cell>
          <cell r="G189">
            <v>100</v>
          </cell>
          <cell r="H189">
            <v>30</v>
          </cell>
          <cell r="I189">
            <v>200</v>
          </cell>
        </row>
        <row r="190">
          <cell r="A190" t="str">
            <v>1752</v>
          </cell>
          <cell r="B190" t="str">
            <v>Vervaardiging van bindgaren, touw en netten</v>
          </cell>
          <cell r="C190" t="str">
            <v>Klassen</v>
          </cell>
          <cell r="D190">
            <v>175</v>
          </cell>
          <cell r="G190">
            <v>10</v>
          </cell>
          <cell r="H190">
            <v>0</v>
          </cell>
          <cell r="I190">
            <v>50</v>
          </cell>
        </row>
        <row r="191">
          <cell r="A191" t="str">
            <v>1753</v>
          </cell>
          <cell r="B191" t="str">
            <v>Vervaardiging van vilt- en vezelvlies</v>
          </cell>
          <cell r="C191" t="str">
            <v>Klassen</v>
          </cell>
          <cell r="D191">
            <v>175</v>
          </cell>
          <cell r="G191">
            <v>10</v>
          </cell>
          <cell r="H191">
            <v>0</v>
          </cell>
          <cell r="I191">
            <v>50</v>
          </cell>
        </row>
        <row r="192">
          <cell r="A192" t="str">
            <v>1754</v>
          </cell>
          <cell r="B192" t="str">
            <v>Vervaardiging van overige textielproducten n.e.g.</v>
          </cell>
          <cell r="C192" t="str">
            <v>Klassen</v>
          </cell>
          <cell r="D192">
            <v>175</v>
          </cell>
          <cell r="G192">
            <v>10</v>
          </cell>
          <cell r="H192">
            <v>0</v>
          </cell>
          <cell r="I192">
            <v>50</v>
          </cell>
        </row>
        <row r="193">
          <cell r="A193" t="str">
            <v>176</v>
          </cell>
          <cell r="B193" t="str">
            <v>Vervaardiging van gebreide en gehaakte stoffen</v>
          </cell>
          <cell r="C193" t="str">
            <v>Groepen</v>
          </cell>
          <cell r="D193">
            <v>17</v>
          </cell>
          <cell r="G193" t="str">
            <v/>
          </cell>
          <cell r="H193" t="str">
            <v/>
          </cell>
          <cell r="I193" t="str">
            <v/>
          </cell>
        </row>
        <row r="194">
          <cell r="A194" t="str">
            <v>1760</v>
          </cell>
          <cell r="B194" t="str">
            <v>Vervaardiging van gebreide en gehaakte stoffen</v>
          </cell>
          <cell r="C194" t="str">
            <v>Klassen</v>
          </cell>
          <cell r="D194">
            <v>176</v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177</v>
          </cell>
          <cell r="B195" t="str">
            <v>Vervaardiging van gebreide en gehaakte artikelen</v>
          </cell>
          <cell r="C195" t="str">
            <v>Groepen</v>
          </cell>
          <cell r="D195">
            <v>17</v>
          </cell>
          <cell r="F195" t="str">
            <v>Vervaardiging van gebreide en gehaakte stoffen en artikelen</v>
          </cell>
          <cell r="G195">
            <v>0</v>
          </cell>
          <cell r="H195">
            <v>10</v>
          </cell>
          <cell r="I195">
            <v>50</v>
          </cell>
        </row>
        <row r="196">
          <cell r="A196" t="str">
            <v>1771</v>
          </cell>
          <cell r="B196" t="str">
            <v>Vervaardiging van gebreide en gehaakte kousen en sokken</v>
          </cell>
          <cell r="C196" t="str">
            <v>Klassen</v>
          </cell>
          <cell r="D196">
            <v>177</v>
          </cell>
          <cell r="G196">
            <v>0</v>
          </cell>
          <cell r="H196">
            <v>10</v>
          </cell>
          <cell r="I196">
            <v>50</v>
          </cell>
        </row>
        <row r="197">
          <cell r="A197" t="str">
            <v>1772</v>
          </cell>
          <cell r="B197" t="str">
            <v>Vervaardiging van gebreide en gehaakte truien, vesten en pull-overs</v>
          </cell>
          <cell r="C197" t="str">
            <v>Klassen</v>
          </cell>
          <cell r="D197">
            <v>177</v>
          </cell>
          <cell r="G197">
            <v>0</v>
          </cell>
          <cell r="H197">
            <v>10</v>
          </cell>
          <cell r="I197">
            <v>50</v>
          </cell>
        </row>
        <row r="198">
          <cell r="A198" t="str">
            <v>18</v>
          </cell>
          <cell r="B198" t="str">
            <v>Vervaardiging van kleding; bereiden en verven van bont</v>
          </cell>
          <cell r="C198" t="str">
            <v>Afdeling</v>
          </cell>
          <cell r="D198" t="str">
            <v>DB</v>
          </cell>
        </row>
        <row r="199">
          <cell r="A199" t="str">
            <v>181</v>
          </cell>
          <cell r="B199" t="str">
            <v>Vervaardiging van kleding van leer</v>
          </cell>
          <cell r="C199" t="str">
            <v>Groepen</v>
          </cell>
          <cell r="D199">
            <v>18</v>
          </cell>
          <cell r="G199">
            <v>30</v>
          </cell>
          <cell r="H199">
            <v>0</v>
          </cell>
          <cell r="I199">
            <v>50</v>
          </cell>
        </row>
        <row r="200">
          <cell r="A200" t="str">
            <v>1810</v>
          </cell>
          <cell r="B200" t="str">
            <v>Vervaardiging van kleding van leer</v>
          </cell>
          <cell r="C200" t="str">
            <v>Klassen</v>
          </cell>
          <cell r="D200">
            <v>181</v>
          </cell>
          <cell r="F200" t="str">
            <v>Vervaardiging kleding van leer</v>
          </cell>
          <cell r="G200">
            <v>30</v>
          </cell>
          <cell r="H200">
            <v>0</v>
          </cell>
          <cell r="I200">
            <v>50</v>
          </cell>
        </row>
        <row r="201">
          <cell r="A201" t="str">
            <v>182</v>
          </cell>
          <cell r="B201" t="str">
            <v>Vervaardiging van kleding en -toebehoren (geen kleding van leer)</v>
          </cell>
          <cell r="C201" t="str">
            <v>Groepen</v>
          </cell>
          <cell r="D201">
            <v>18</v>
          </cell>
          <cell r="G201">
            <v>10</v>
          </cell>
          <cell r="H201">
            <v>10</v>
          </cell>
          <cell r="I201">
            <v>30</v>
          </cell>
        </row>
        <row r="202">
          <cell r="A202" t="str">
            <v>1821</v>
          </cell>
          <cell r="B202" t="str">
            <v>Vervaardiging van werkkleding</v>
          </cell>
          <cell r="C202" t="str">
            <v>Klassen</v>
          </cell>
          <cell r="D202">
            <v>182</v>
          </cell>
          <cell r="G202">
            <v>10</v>
          </cell>
          <cell r="H202">
            <v>10</v>
          </cell>
          <cell r="I202">
            <v>30</v>
          </cell>
        </row>
        <row r="203">
          <cell r="A203" t="str">
            <v>1822</v>
          </cell>
          <cell r="B203" t="str">
            <v>Vervaardiging van bovenkleding (geen werkkleding en kleding van leer)</v>
          </cell>
          <cell r="C203" t="str">
            <v>Klassen</v>
          </cell>
          <cell r="D203">
            <v>182</v>
          </cell>
          <cell r="G203">
            <v>10</v>
          </cell>
          <cell r="H203">
            <v>10</v>
          </cell>
          <cell r="I203">
            <v>30</v>
          </cell>
        </row>
        <row r="204">
          <cell r="A204" t="str">
            <v>1823</v>
          </cell>
          <cell r="B204" t="str">
            <v>Vervaardiging van onder- en nachtkleding</v>
          </cell>
          <cell r="C204" t="str">
            <v>Klassen</v>
          </cell>
          <cell r="D204">
            <v>182</v>
          </cell>
          <cell r="G204">
            <v>10</v>
          </cell>
          <cell r="H204">
            <v>10</v>
          </cell>
          <cell r="I204">
            <v>30</v>
          </cell>
        </row>
        <row r="205">
          <cell r="A205" t="str">
            <v>1824</v>
          </cell>
          <cell r="B205" t="str">
            <v>Vervaardiging van overige kleding en -toebehoren n.e.g.</v>
          </cell>
          <cell r="C205" t="str">
            <v>Klassen</v>
          </cell>
          <cell r="D205">
            <v>182</v>
          </cell>
          <cell r="G205">
            <v>10</v>
          </cell>
          <cell r="H205">
            <v>10</v>
          </cell>
          <cell r="I205">
            <v>30</v>
          </cell>
        </row>
        <row r="206">
          <cell r="A206" t="str">
            <v>183</v>
          </cell>
          <cell r="B206" t="str">
            <v>Bereiden en verven van bont; vervaardiging van artikelen van bont</v>
          </cell>
          <cell r="C206" t="str">
            <v>Groepen</v>
          </cell>
          <cell r="D206">
            <v>18</v>
          </cell>
          <cell r="G206">
            <v>50</v>
          </cell>
          <cell r="H206">
            <v>10</v>
          </cell>
          <cell r="I206">
            <v>10</v>
          </cell>
        </row>
        <row r="207">
          <cell r="A207" t="str">
            <v>1830</v>
          </cell>
          <cell r="B207" t="str">
            <v>Bereiden en verven van bont; vervaardiging van artikelen van bont</v>
          </cell>
          <cell r="C207" t="str">
            <v>Klassen</v>
          </cell>
          <cell r="D207">
            <v>183</v>
          </cell>
          <cell r="F207" t="str">
            <v>Bereiden en verven van bont; vervaardiging van artikelen van bont</v>
          </cell>
          <cell r="G207">
            <v>50</v>
          </cell>
          <cell r="H207">
            <v>10</v>
          </cell>
          <cell r="I207">
            <v>10</v>
          </cell>
        </row>
        <row r="208">
          <cell r="A208" t="str">
            <v>19</v>
          </cell>
          <cell r="B208" t="str">
            <v>Vervaardiging van leer en lederwaren (geen kleding)</v>
          </cell>
          <cell r="C208" t="str">
            <v>Afdeling</v>
          </cell>
          <cell r="D208" t="str">
            <v>DC</v>
          </cell>
        </row>
        <row r="209">
          <cell r="A209" t="str">
            <v>191</v>
          </cell>
          <cell r="B209" t="str">
            <v>Looien en bewerken van leer</v>
          </cell>
          <cell r="C209" t="str">
            <v>Groepen</v>
          </cell>
          <cell r="D209">
            <v>19</v>
          </cell>
          <cell r="G209">
            <v>300</v>
          </cell>
          <cell r="H209">
            <v>30</v>
          </cell>
          <cell r="I209">
            <v>100</v>
          </cell>
        </row>
        <row r="210">
          <cell r="A210" t="str">
            <v>1910</v>
          </cell>
          <cell r="B210" t="str">
            <v>Looien en bewerken van leer</v>
          </cell>
          <cell r="C210" t="str">
            <v>Klassen</v>
          </cell>
          <cell r="D210">
            <v>191</v>
          </cell>
          <cell r="G210">
            <v>300</v>
          </cell>
          <cell r="H210">
            <v>30</v>
          </cell>
          <cell r="I210">
            <v>100</v>
          </cell>
        </row>
        <row r="211">
          <cell r="A211" t="str">
            <v>192</v>
          </cell>
          <cell r="B211" t="str">
            <v>Vervaardiging van lederwaren (geen kleding en schoeisel)</v>
          </cell>
          <cell r="C211" t="str">
            <v>Groepen</v>
          </cell>
          <cell r="D211">
            <v>19</v>
          </cell>
          <cell r="G211">
            <v>50</v>
          </cell>
          <cell r="H211">
            <v>10</v>
          </cell>
          <cell r="I211">
            <v>30</v>
          </cell>
        </row>
        <row r="212">
          <cell r="A212" t="str">
            <v>1920</v>
          </cell>
          <cell r="B212" t="str">
            <v>Vervaardiging van lederwaren (geen kleding en schoeisel)</v>
          </cell>
          <cell r="C212" t="str">
            <v>Klassen</v>
          </cell>
          <cell r="D212">
            <v>192</v>
          </cell>
          <cell r="G212">
            <v>50</v>
          </cell>
          <cell r="H212">
            <v>10</v>
          </cell>
          <cell r="I212">
            <v>30</v>
          </cell>
        </row>
        <row r="213">
          <cell r="A213" t="str">
            <v>193</v>
          </cell>
          <cell r="B213" t="str">
            <v>Vervaardiging van schoeisel</v>
          </cell>
          <cell r="C213" t="str">
            <v>Groepen</v>
          </cell>
          <cell r="D213">
            <v>19</v>
          </cell>
          <cell r="G213">
            <v>50</v>
          </cell>
          <cell r="H213">
            <v>10</v>
          </cell>
          <cell r="I213">
            <v>50</v>
          </cell>
        </row>
        <row r="214">
          <cell r="A214" t="str">
            <v>1930</v>
          </cell>
          <cell r="B214" t="str">
            <v>Vervaardiging van schoeisel</v>
          </cell>
          <cell r="C214" t="str">
            <v>Klassen</v>
          </cell>
          <cell r="D214">
            <v>193</v>
          </cell>
          <cell r="G214">
            <v>50</v>
          </cell>
          <cell r="H214">
            <v>10</v>
          </cell>
          <cell r="I214">
            <v>50</v>
          </cell>
        </row>
        <row r="215">
          <cell r="A215" t="str">
            <v>20</v>
          </cell>
          <cell r="B215" t="str">
            <v>Houtindustrie en vervaardiging van artikelen van hout, kurk, riet en vlechtwerk (geen meubels)</v>
          </cell>
          <cell r="C215" t="str">
            <v>Afdeling</v>
          </cell>
          <cell r="D215" t="str">
            <v>DD</v>
          </cell>
        </row>
        <row r="216">
          <cell r="A216" t="str">
            <v>201</v>
          </cell>
          <cell r="B216" t="str">
            <v>Primaire houtbewerking</v>
          </cell>
          <cell r="C216" t="str">
            <v>Groepen</v>
          </cell>
          <cell r="D216">
            <v>20</v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2010</v>
          </cell>
          <cell r="B217" t="str">
            <v>Primaire houtbewerking</v>
          </cell>
          <cell r="C217" t="str">
            <v>Klassen</v>
          </cell>
          <cell r="D217">
            <v>201</v>
          </cell>
          <cell r="G217" t="str">
            <v/>
          </cell>
          <cell r="H217" t="str">
            <v/>
          </cell>
          <cell r="I217" t="str">
            <v/>
          </cell>
        </row>
        <row r="218">
          <cell r="A218" t="str">
            <v>20101</v>
          </cell>
          <cell r="B218" t="str">
            <v>Zagen van hout; vervaardiging van houtmeel, -wol en -vezels</v>
          </cell>
          <cell r="C218" t="str">
            <v>Subklassen</v>
          </cell>
          <cell r="D218">
            <v>2010</v>
          </cell>
          <cell r="F218" t="str">
            <v>Houtzagerijen</v>
          </cell>
          <cell r="G218">
            <v>0</v>
          </cell>
          <cell r="H218">
            <v>50</v>
          </cell>
          <cell r="I218">
            <v>100</v>
          </cell>
        </row>
        <row r="219">
          <cell r="A219" t="str">
            <v>20102</v>
          </cell>
          <cell r="B219" t="str">
            <v>Verduurzamen van hout</v>
          </cell>
          <cell r="C219" t="str">
            <v>Subklassen</v>
          </cell>
          <cell r="D219">
            <v>2010</v>
          </cell>
          <cell r="E219">
            <v>0</v>
          </cell>
          <cell r="F219" t="str">
            <v>Houtconserveringsbedrijven:</v>
          </cell>
          <cell r="G219" t="str">
            <v/>
          </cell>
          <cell r="H219" t="str">
            <v/>
          </cell>
          <cell r="I219" t="str">
            <v/>
          </cell>
        </row>
        <row r="220">
          <cell r="A220" t="str">
            <v>20102</v>
          </cell>
          <cell r="B220" t="str">
            <v>Verduurzamen van hout</v>
          </cell>
          <cell r="C220" t="str">
            <v>Subklassen</v>
          </cell>
          <cell r="D220">
            <v>2010</v>
          </cell>
          <cell r="E220">
            <v>1</v>
          </cell>
          <cell r="F220" t="str">
            <v>- met creosootolie</v>
          </cell>
          <cell r="G220">
            <v>200</v>
          </cell>
          <cell r="H220">
            <v>30</v>
          </cell>
          <cell r="I220">
            <v>50</v>
          </cell>
        </row>
        <row r="221">
          <cell r="A221" t="str">
            <v>20102</v>
          </cell>
          <cell r="B221" t="str">
            <v>Verduurzamen van hout</v>
          </cell>
          <cell r="C221" t="str">
            <v>Subklassen</v>
          </cell>
          <cell r="D221">
            <v>2010</v>
          </cell>
          <cell r="E221">
            <v>2</v>
          </cell>
          <cell r="F221" t="str">
            <v>- met zoutoplossingen</v>
          </cell>
          <cell r="G221">
            <v>10</v>
          </cell>
          <cell r="H221">
            <v>30</v>
          </cell>
          <cell r="I221">
            <v>50</v>
          </cell>
        </row>
        <row r="222">
          <cell r="A222" t="str">
            <v>202</v>
          </cell>
          <cell r="B222" t="str">
            <v>Vervaardiging van fineer en plaatmaterialen</v>
          </cell>
          <cell r="C222" t="str">
            <v>Groepen</v>
          </cell>
          <cell r="D222">
            <v>20</v>
          </cell>
          <cell r="G222">
            <v>100</v>
          </cell>
          <cell r="H222">
            <v>30</v>
          </cell>
          <cell r="I222">
            <v>100</v>
          </cell>
        </row>
        <row r="223">
          <cell r="A223" t="str">
            <v>2020</v>
          </cell>
          <cell r="B223" t="str">
            <v>Vervaardiging van fineer en plaatmaterialen</v>
          </cell>
          <cell r="C223" t="str">
            <v>Klassen</v>
          </cell>
          <cell r="D223">
            <v>202</v>
          </cell>
          <cell r="G223">
            <v>100</v>
          </cell>
          <cell r="H223">
            <v>30</v>
          </cell>
          <cell r="I223">
            <v>100</v>
          </cell>
        </row>
        <row r="224">
          <cell r="A224" t="str">
            <v>203</v>
          </cell>
          <cell r="B224" t="str">
            <v>Vervaardiging van timmerwerk</v>
          </cell>
          <cell r="C224" t="str">
            <v>Groepen</v>
          </cell>
          <cell r="D224">
            <v>20</v>
          </cell>
          <cell r="F224" t="str">
            <v>Timmerwerkfabrieken</v>
          </cell>
          <cell r="G224">
            <v>0</v>
          </cell>
          <cell r="H224">
            <v>30</v>
          </cell>
          <cell r="I224">
            <v>100</v>
          </cell>
        </row>
        <row r="225">
          <cell r="A225" t="str">
            <v>2030</v>
          </cell>
          <cell r="B225" t="str">
            <v>Vervaardiging van timmerwerk</v>
          </cell>
          <cell r="C225" t="str">
            <v>Klassen</v>
          </cell>
          <cell r="D225">
            <v>203</v>
          </cell>
          <cell r="G225">
            <v>0</v>
          </cell>
          <cell r="H225">
            <v>30</v>
          </cell>
          <cell r="I225">
            <v>100</v>
          </cell>
        </row>
        <row r="226">
          <cell r="A226" t="str">
            <v>20301</v>
          </cell>
          <cell r="B226" t="str">
            <v>Vervaardiging van deuren, ramen en kozijnen van hout</v>
          </cell>
          <cell r="C226" t="str">
            <v>Subklassen</v>
          </cell>
          <cell r="D226">
            <v>2030</v>
          </cell>
          <cell r="G226">
            <v>0</v>
          </cell>
          <cell r="H226">
            <v>30</v>
          </cell>
          <cell r="I226">
            <v>100</v>
          </cell>
        </row>
        <row r="227">
          <cell r="A227" t="str">
            <v>20302</v>
          </cell>
          <cell r="B227" t="str">
            <v>Vervaardiging van overig timmerwerk</v>
          </cell>
          <cell r="C227" t="str">
            <v>Subklassen</v>
          </cell>
          <cell r="D227">
            <v>2030</v>
          </cell>
          <cell r="G227">
            <v>0</v>
          </cell>
          <cell r="H227">
            <v>30</v>
          </cell>
          <cell r="I227">
            <v>100</v>
          </cell>
        </row>
        <row r="228">
          <cell r="A228" t="str">
            <v>204</v>
          </cell>
          <cell r="B228" t="str">
            <v>Vervaardiging van houten emballage</v>
          </cell>
          <cell r="C228" t="str">
            <v>Groepen</v>
          </cell>
          <cell r="D228">
            <v>20</v>
          </cell>
          <cell r="F228" t="str">
            <v>Timmerwerkfabrieken</v>
          </cell>
          <cell r="G228">
            <v>0</v>
          </cell>
          <cell r="H228">
            <v>30</v>
          </cell>
          <cell r="I228">
            <v>100</v>
          </cell>
        </row>
        <row r="229">
          <cell r="A229" t="str">
            <v>2040</v>
          </cell>
          <cell r="B229" t="str">
            <v>Vervaardiging van houten emballage</v>
          </cell>
          <cell r="C229" t="str">
            <v>Klassen</v>
          </cell>
          <cell r="D229">
            <v>204</v>
          </cell>
          <cell r="G229">
            <v>0</v>
          </cell>
          <cell r="H229">
            <v>30</v>
          </cell>
          <cell r="I229">
            <v>100</v>
          </cell>
        </row>
        <row r="230">
          <cell r="A230" t="str">
            <v>205</v>
          </cell>
          <cell r="B230" t="str">
            <v>Vervaardiging van overige artikelen van hout; vervaardiging van artikelen van kurk, riet en vlechtwerk</v>
          </cell>
          <cell r="C230" t="str">
            <v>Groepen</v>
          </cell>
          <cell r="D230">
            <v>20</v>
          </cell>
          <cell r="G230">
            <v>10</v>
          </cell>
          <cell r="H230">
            <v>30</v>
          </cell>
          <cell r="I230">
            <v>30</v>
          </cell>
        </row>
        <row r="231">
          <cell r="A231" t="str">
            <v>2051</v>
          </cell>
          <cell r="B231" t="str">
            <v>Vervaardiging van overige artikelen van hout</v>
          </cell>
          <cell r="C231" t="str">
            <v>Klassen</v>
          </cell>
          <cell r="D231">
            <v>205</v>
          </cell>
          <cell r="G231">
            <v>10</v>
          </cell>
          <cell r="H231">
            <v>30</v>
          </cell>
          <cell r="I231">
            <v>30</v>
          </cell>
        </row>
        <row r="232">
          <cell r="A232" t="str">
            <v>2052</v>
          </cell>
          <cell r="B232" t="str">
            <v>Vervaardiging van artikelen van kurk, riet en vlechtwerk</v>
          </cell>
          <cell r="C232" t="str">
            <v>Klassen</v>
          </cell>
          <cell r="D232">
            <v>205</v>
          </cell>
          <cell r="G232">
            <v>10</v>
          </cell>
          <cell r="H232">
            <v>30</v>
          </cell>
          <cell r="I232">
            <v>30</v>
          </cell>
        </row>
        <row r="233">
          <cell r="A233" t="str">
            <v>21</v>
          </cell>
          <cell r="B233" t="str">
            <v>Vervaardiging van papier, karton en papier- en kartonwaren</v>
          </cell>
          <cell r="C233" t="str">
            <v>Afdeling</v>
          </cell>
          <cell r="D233" t="str">
            <v>DE</v>
          </cell>
        </row>
        <row r="234">
          <cell r="A234" t="str">
            <v>211</v>
          </cell>
          <cell r="B234" t="str">
            <v>Vervaardiging van pulp, papier en karton</v>
          </cell>
          <cell r="C234" t="str">
            <v>Groepen</v>
          </cell>
          <cell r="D234">
            <v>21</v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2111</v>
          </cell>
          <cell r="B235" t="str">
            <v>Vervaardiging van pulp</v>
          </cell>
          <cell r="C235" t="str">
            <v>Klassen</v>
          </cell>
          <cell r="D235">
            <v>211</v>
          </cell>
          <cell r="G235">
            <v>200</v>
          </cell>
          <cell r="H235">
            <v>100</v>
          </cell>
          <cell r="I235">
            <v>200</v>
          </cell>
        </row>
        <row r="236">
          <cell r="A236" t="str">
            <v>2112</v>
          </cell>
          <cell r="B236" t="str">
            <v>Vervaardiging van papier en karton</v>
          </cell>
          <cell r="C236" t="str">
            <v>Klassen</v>
          </cell>
          <cell r="D236">
            <v>211</v>
          </cell>
          <cell r="E236">
            <v>0</v>
          </cell>
          <cell r="F236" t="str">
            <v>Papier- en kartonfabrieken:</v>
          </cell>
          <cell r="G236" t="str">
            <v/>
          </cell>
          <cell r="H236" t="str">
            <v/>
          </cell>
          <cell r="I236" t="str">
            <v/>
          </cell>
        </row>
        <row r="237">
          <cell r="A237" t="str">
            <v>2112</v>
          </cell>
          <cell r="B237" t="str">
            <v>Vervaardiging van papier en karton</v>
          </cell>
          <cell r="C237" t="str">
            <v>Klassen</v>
          </cell>
          <cell r="D237">
            <v>211</v>
          </cell>
          <cell r="E237">
            <v>1</v>
          </cell>
          <cell r="F237" t="str">
            <v>- p.c. &lt; 3 t/u</v>
          </cell>
          <cell r="G237">
            <v>50</v>
          </cell>
          <cell r="H237">
            <v>50</v>
          </cell>
          <cell r="I237">
            <v>50</v>
          </cell>
        </row>
        <row r="238">
          <cell r="A238" t="str">
            <v>2112</v>
          </cell>
          <cell r="B238" t="str">
            <v>Vervaardiging van papier en karton</v>
          </cell>
          <cell r="C238" t="str">
            <v>Klassen</v>
          </cell>
          <cell r="D238">
            <v>211</v>
          </cell>
          <cell r="E238">
            <v>2</v>
          </cell>
          <cell r="F238" t="str">
            <v>- p.c. 3 - 15 t/u</v>
          </cell>
          <cell r="G238">
            <v>100</v>
          </cell>
          <cell r="H238">
            <v>50</v>
          </cell>
          <cell r="I238">
            <v>200</v>
          </cell>
        </row>
        <row r="239">
          <cell r="A239" t="str">
            <v>2112</v>
          </cell>
          <cell r="B239" t="str">
            <v>Vervaardiging van papier en karton</v>
          </cell>
          <cell r="C239" t="str">
            <v>Klassen</v>
          </cell>
          <cell r="D239">
            <v>211</v>
          </cell>
          <cell r="E239">
            <v>3</v>
          </cell>
          <cell r="F239" t="str">
            <v>- p.c. &gt;= 15 t/u</v>
          </cell>
          <cell r="G239">
            <v>200</v>
          </cell>
          <cell r="H239">
            <v>100</v>
          </cell>
          <cell r="I239">
            <v>300</v>
          </cell>
        </row>
        <row r="240">
          <cell r="A240" t="str">
            <v>21121</v>
          </cell>
          <cell r="B240" t="str">
            <v>Vervaardiging van grafisch papier en karton</v>
          </cell>
          <cell r="C240" t="str">
            <v>Subklassen</v>
          </cell>
          <cell r="D240">
            <v>2112</v>
          </cell>
          <cell r="G240">
            <v>50</v>
          </cell>
          <cell r="H240">
            <v>50</v>
          </cell>
          <cell r="I240">
            <v>50</v>
          </cell>
        </row>
        <row r="241">
          <cell r="A241" t="str">
            <v>21122</v>
          </cell>
          <cell r="B241" t="str">
            <v>Vervaardiging van papier en karton voor verpakking</v>
          </cell>
          <cell r="C241" t="str">
            <v>Subklassen</v>
          </cell>
          <cell r="D241">
            <v>2112</v>
          </cell>
          <cell r="G241">
            <v>100</v>
          </cell>
          <cell r="H241">
            <v>50</v>
          </cell>
          <cell r="I241">
            <v>200</v>
          </cell>
        </row>
        <row r="242">
          <cell r="A242" t="str">
            <v>21123</v>
          </cell>
          <cell r="B242" t="str">
            <v>Vervaardiging van papier en karton (geen grafisch en niet voor verpakking)</v>
          </cell>
          <cell r="C242" t="str">
            <v>Subklassen</v>
          </cell>
          <cell r="D242">
            <v>2112</v>
          </cell>
          <cell r="G242">
            <v>200</v>
          </cell>
          <cell r="H242">
            <v>100</v>
          </cell>
          <cell r="I242">
            <v>300</v>
          </cell>
        </row>
        <row r="243">
          <cell r="A243" t="str">
            <v>212</v>
          </cell>
          <cell r="B243" t="str">
            <v>Vervaardiging van papier- en kartonwaren</v>
          </cell>
          <cell r="C243" t="str">
            <v>Groepen</v>
          </cell>
          <cell r="D243">
            <v>21</v>
          </cell>
          <cell r="G243">
            <v>30</v>
          </cell>
          <cell r="H243">
            <v>30</v>
          </cell>
          <cell r="I243">
            <v>100</v>
          </cell>
        </row>
        <row r="244">
          <cell r="A244" t="str">
            <v>2121</v>
          </cell>
          <cell r="B244" t="str">
            <v>Vervaardiging van verpakkingsmiddelen van papier en karton; golfpapier en -karton</v>
          </cell>
          <cell r="C244" t="str">
            <v>Klassen</v>
          </cell>
          <cell r="D244">
            <v>212</v>
          </cell>
          <cell r="G244">
            <v>30</v>
          </cell>
          <cell r="H244">
            <v>30</v>
          </cell>
          <cell r="I244">
            <v>100</v>
          </cell>
        </row>
        <row r="245">
          <cell r="A245" t="str">
            <v>21211</v>
          </cell>
          <cell r="B245" t="str">
            <v>Vervaardiging van verpakkingsmiddelen van papier en karton</v>
          </cell>
          <cell r="C245" t="str">
            <v>Subklassen</v>
          </cell>
          <cell r="D245">
            <v>2121</v>
          </cell>
          <cell r="G245">
            <v>30</v>
          </cell>
          <cell r="H245">
            <v>30</v>
          </cell>
          <cell r="I245">
            <v>100</v>
          </cell>
        </row>
        <row r="246">
          <cell r="A246" t="str">
            <v>21212</v>
          </cell>
          <cell r="B246" t="str">
            <v>Vervaardiging van golfpapier en -karton</v>
          </cell>
          <cell r="C246" t="str">
            <v>Subklassen</v>
          </cell>
          <cell r="D246">
            <v>2121</v>
          </cell>
          <cell r="E246">
            <v>0</v>
          </cell>
          <cell r="F246" t="str">
            <v>Golfkartonfabrieken:</v>
          </cell>
          <cell r="G246" t="str">
            <v/>
          </cell>
          <cell r="H246" t="str">
            <v/>
          </cell>
          <cell r="I246" t="str">
            <v/>
          </cell>
        </row>
        <row r="247">
          <cell r="A247" t="str">
            <v>21212</v>
          </cell>
          <cell r="B247" t="str">
            <v>Vervaardiging van golfpapier en -karton</v>
          </cell>
          <cell r="C247" t="str">
            <v>Subklassen</v>
          </cell>
          <cell r="D247">
            <v>2121</v>
          </cell>
          <cell r="E247">
            <v>1</v>
          </cell>
          <cell r="F247" t="str">
            <v>- p.c. &lt; 3 t/u</v>
          </cell>
          <cell r="G247">
            <v>30</v>
          </cell>
          <cell r="H247">
            <v>30</v>
          </cell>
          <cell r="I247">
            <v>100</v>
          </cell>
        </row>
        <row r="248">
          <cell r="A248" t="str">
            <v>21212</v>
          </cell>
          <cell r="B248" t="str">
            <v>Vervaardiging van golfpapier en -karton</v>
          </cell>
          <cell r="C248" t="str">
            <v>Subklassen</v>
          </cell>
          <cell r="D248">
            <v>2121</v>
          </cell>
          <cell r="E248">
            <v>2</v>
          </cell>
          <cell r="F248" t="str">
            <v>- p.c. &gt;= 3 t/u</v>
          </cell>
          <cell r="G248">
            <v>50</v>
          </cell>
          <cell r="H248">
            <v>30</v>
          </cell>
          <cell r="I248">
            <v>200</v>
          </cell>
        </row>
        <row r="249">
          <cell r="A249" t="str">
            <v>2122</v>
          </cell>
          <cell r="B249" t="str">
            <v>Vervaardiging van sanitaire en huishoudelijke papierwaren</v>
          </cell>
          <cell r="C249" t="str">
            <v>Klassen</v>
          </cell>
          <cell r="D249">
            <v>212</v>
          </cell>
          <cell r="G249">
            <v>30</v>
          </cell>
          <cell r="H249">
            <v>30</v>
          </cell>
          <cell r="I249">
            <v>100</v>
          </cell>
        </row>
        <row r="250">
          <cell r="A250" t="str">
            <v>2123</v>
          </cell>
          <cell r="B250" t="str">
            <v>Vervaardiging van kantoorbenodigdheden van papier</v>
          </cell>
          <cell r="C250" t="str">
            <v>Klassen</v>
          </cell>
          <cell r="D250">
            <v>212</v>
          </cell>
          <cell r="G250">
            <v>30</v>
          </cell>
          <cell r="H250">
            <v>30</v>
          </cell>
          <cell r="I250">
            <v>100</v>
          </cell>
        </row>
        <row r="251">
          <cell r="A251" t="str">
            <v>2124</v>
          </cell>
          <cell r="B251" t="str">
            <v>Vervaardiging van behangselpapier</v>
          </cell>
          <cell r="C251" t="str">
            <v>Klassen</v>
          </cell>
          <cell r="D251">
            <v>212</v>
          </cell>
          <cell r="G251">
            <v>30</v>
          </cell>
          <cell r="H251">
            <v>30</v>
          </cell>
          <cell r="I251">
            <v>100</v>
          </cell>
        </row>
        <row r="252">
          <cell r="A252" t="str">
            <v>2125</v>
          </cell>
          <cell r="B252" t="str">
            <v>Vervaardiging van overige papier- en kartonwaren</v>
          </cell>
          <cell r="C252" t="str">
            <v>Klassen</v>
          </cell>
          <cell r="D252">
            <v>212</v>
          </cell>
          <cell r="G252">
            <v>30</v>
          </cell>
          <cell r="H252">
            <v>30</v>
          </cell>
          <cell r="I252">
            <v>100</v>
          </cell>
        </row>
        <row r="253">
          <cell r="A253" t="str">
            <v>22</v>
          </cell>
          <cell r="B253" t="str">
            <v>Uitgeverijen, drukkerijen en reproductie van opgenomen media</v>
          </cell>
          <cell r="C253" t="str">
            <v>Afdeling</v>
          </cell>
          <cell r="D253" t="str">
            <v>DE</v>
          </cell>
        </row>
        <row r="254">
          <cell r="A254" t="str">
            <v>221</v>
          </cell>
          <cell r="B254" t="str">
            <v>Uitgeverijen</v>
          </cell>
          <cell r="C254" t="str">
            <v>Groepen</v>
          </cell>
          <cell r="D254">
            <v>22</v>
          </cell>
          <cell r="G254">
            <v>0</v>
          </cell>
          <cell r="H254">
            <v>0</v>
          </cell>
          <cell r="I254">
            <v>10</v>
          </cell>
        </row>
        <row r="255">
          <cell r="A255" t="str">
            <v>2211</v>
          </cell>
          <cell r="B255" t="str">
            <v>Uitgeverijen van boeken e.d.</v>
          </cell>
          <cell r="C255" t="str">
            <v>Klassen</v>
          </cell>
          <cell r="D255">
            <v>221</v>
          </cell>
          <cell r="G255">
            <v>0</v>
          </cell>
          <cell r="H255">
            <v>0</v>
          </cell>
          <cell r="I255">
            <v>10</v>
          </cell>
        </row>
        <row r="256">
          <cell r="A256" t="str">
            <v>2212</v>
          </cell>
          <cell r="B256" t="str">
            <v>Uitgeverijen van dagbladen</v>
          </cell>
          <cell r="C256" t="str">
            <v>Klassen</v>
          </cell>
          <cell r="D256">
            <v>221</v>
          </cell>
          <cell r="G256">
            <v>0</v>
          </cell>
          <cell r="H256">
            <v>0</v>
          </cell>
          <cell r="I256">
            <v>10</v>
          </cell>
        </row>
        <row r="257">
          <cell r="A257" t="str">
            <v>2213</v>
          </cell>
          <cell r="B257" t="str">
            <v>Uitgeverijen van tijdschriften</v>
          </cell>
          <cell r="C257" t="str">
            <v>Klassen</v>
          </cell>
          <cell r="D257">
            <v>221</v>
          </cell>
          <cell r="G257">
            <v>0</v>
          </cell>
          <cell r="H257">
            <v>0</v>
          </cell>
          <cell r="I257">
            <v>10</v>
          </cell>
        </row>
        <row r="258">
          <cell r="A258" t="str">
            <v>2214</v>
          </cell>
          <cell r="B258" t="str">
            <v>Uitgeverijen van geluidsopnamen</v>
          </cell>
          <cell r="C258" t="str">
            <v>Klassen</v>
          </cell>
          <cell r="D258">
            <v>221</v>
          </cell>
          <cell r="G258">
            <v>0</v>
          </cell>
          <cell r="H258">
            <v>0</v>
          </cell>
          <cell r="I258">
            <v>10</v>
          </cell>
        </row>
        <row r="259">
          <cell r="A259" t="str">
            <v>2215</v>
          </cell>
          <cell r="B259" t="str">
            <v>Overige uitgeverijen</v>
          </cell>
          <cell r="C259" t="str">
            <v>Klassen</v>
          </cell>
          <cell r="D259">
            <v>221</v>
          </cell>
          <cell r="G259">
            <v>0</v>
          </cell>
          <cell r="H259">
            <v>0</v>
          </cell>
          <cell r="I259">
            <v>10</v>
          </cell>
        </row>
        <row r="260">
          <cell r="A260" t="str">
            <v>222</v>
          </cell>
          <cell r="B260" t="str">
            <v>Drukkerijen en aanverwante activiteiten</v>
          </cell>
          <cell r="C260" t="str">
            <v>Groepen</v>
          </cell>
          <cell r="D260">
            <v>22</v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2221</v>
          </cell>
          <cell r="B261" t="str">
            <v>Drukkerijen van dagbladen</v>
          </cell>
          <cell r="C261" t="str">
            <v>Klassen</v>
          </cell>
          <cell r="D261">
            <v>222</v>
          </cell>
          <cell r="G261">
            <v>30</v>
          </cell>
          <cell r="H261">
            <v>0</v>
          </cell>
          <cell r="I261">
            <v>100</v>
          </cell>
        </row>
        <row r="262">
          <cell r="A262" t="str">
            <v>2222</v>
          </cell>
          <cell r="B262" t="str">
            <v>Drukkerijen (geen dagbladen)</v>
          </cell>
          <cell r="C262" t="str">
            <v>Klassen</v>
          </cell>
          <cell r="D262">
            <v>222</v>
          </cell>
          <cell r="G262">
            <v>30</v>
          </cell>
          <cell r="H262">
            <v>0</v>
          </cell>
          <cell r="I262">
            <v>100</v>
          </cell>
        </row>
        <row r="263">
          <cell r="A263" t="str">
            <v>22221</v>
          </cell>
          <cell r="B263" t="str">
            <v>Drukkerijen van boeken e.d.</v>
          </cell>
          <cell r="C263" t="str">
            <v>Subklassen</v>
          </cell>
          <cell r="D263">
            <v>2222</v>
          </cell>
          <cell r="G263">
            <v>30</v>
          </cell>
          <cell r="H263">
            <v>0</v>
          </cell>
          <cell r="I263">
            <v>100</v>
          </cell>
        </row>
        <row r="264">
          <cell r="A264" t="str">
            <v>22222</v>
          </cell>
          <cell r="B264" t="str">
            <v>Drukkerijen van tijdschriften</v>
          </cell>
          <cell r="C264" t="str">
            <v>Subklassen</v>
          </cell>
          <cell r="D264">
            <v>2222</v>
          </cell>
          <cell r="G264">
            <v>30</v>
          </cell>
          <cell r="H264">
            <v>0</v>
          </cell>
          <cell r="I264">
            <v>100</v>
          </cell>
        </row>
        <row r="265">
          <cell r="A265" t="str">
            <v>22223</v>
          </cell>
          <cell r="B265" t="str">
            <v>Drukkerijen van reclame</v>
          </cell>
          <cell r="C265" t="str">
            <v>Subklassen</v>
          </cell>
          <cell r="D265">
            <v>2222</v>
          </cell>
          <cell r="G265">
            <v>30</v>
          </cell>
          <cell r="H265">
            <v>0</v>
          </cell>
          <cell r="I265">
            <v>100</v>
          </cell>
        </row>
        <row r="266">
          <cell r="A266" t="str">
            <v>22224</v>
          </cell>
          <cell r="B266" t="str">
            <v>Drukkerijen van verpakkingen</v>
          </cell>
          <cell r="C266" t="str">
            <v>Subklassen</v>
          </cell>
          <cell r="D266">
            <v>2222</v>
          </cell>
          <cell r="G266">
            <v>30</v>
          </cell>
          <cell r="H266">
            <v>0</v>
          </cell>
          <cell r="I266">
            <v>100</v>
          </cell>
        </row>
        <row r="267">
          <cell r="A267" t="str">
            <v>22225</v>
          </cell>
          <cell r="B267" t="str">
            <v>Drukkerijen van formulieren</v>
          </cell>
          <cell r="C267" t="str">
            <v>Subklassen</v>
          </cell>
          <cell r="D267">
            <v>2222</v>
          </cell>
          <cell r="G267">
            <v>30</v>
          </cell>
          <cell r="H267">
            <v>0</v>
          </cell>
          <cell r="I267">
            <v>100</v>
          </cell>
        </row>
        <row r="268">
          <cell r="A268" t="str">
            <v>22226</v>
          </cell>
          <cell r="B268" t="str">
            <v>Overige drukkerijen</v>
          </cell>
          <cell r="C268" t="str">
            <v>Subklassen</v>
          </cell>
          <cell r="D268">
            <v>2222</v>
          </cell>
          <cell r="F268" t="str">
            <v>Kleine drukkerijen en kopieerinrichtingen</v>
          </cell>
          <cell r="G268">
            <v>30</v>
          </cell>
          <cell r="H268">
            <v>0</v>
          </cell>
          <cell r="I268">
            <v>100</v>
          </cell>
        </row>
        <row r="269">
          <cell r="A269" t="str">
            <v>2223</v>
          </cell>
          <cell r="B269" t="str">
            <v>Grafische afwerking</v>
          </cell>
          <cell r="C269" t="str">
            <v>Klassen</v>
          </cell>
          <cell r="D269">
            <v>222</v>
          </cell>
          <cell r="E269">
            <v>0</v>
          </cell>
        </row>
        <row r="270">
          <cell r="A270" t="str">
            <v>2223</v>
          </cell>
          <cell r="B270" t="str">
            <v>Grafische afwerking</v>
          </cell>
          <cell r="C270" t="str">
            <v>Klassen</v>
          </cell>
          <cell r="D270">
            <v>222</v>
          </cell>
          <cell r="E270">
            <v>1</v>
          </cell>
          <cell r="F270" t="str">
            <v>Grafische afwerking</v>
          </cell>
          <cell r="G270">
            <v>10</v>
          </cell>
          <cell r="H270">
            <v>0</v>
          </cell>
          <cell r="I270">
            <v>10</v>
          </cell>
        </row>
        <row r="271">
          <cell r="A271" t="str">
            <v>2223</v>
          </cell>
          <cell r="B271" t="str">
            <v>Grafische afwerking</v>
          </cell>
          <cell r="C271" t="str">
            <v>Klassen</v>
          </cell>
          <cell r="D271">
            <v>222</v>
          </cell>
          <cell r="E271">
            <v>2</v>
          </cell>
          <cell r="F271" t="str">
            <v>Binderijen</v>
          </cell>
          <cell r="G271">
            <v>30</v>
          </cell>
          <cell r="H271">
            <v>0</v>
          </cell>
          <cell r="I271">
            <v>30</v>
          </cell>
        </row>
        <row r="272">
          <cell r="A272" t="str">
            <v>2224</v>
          </cell>
          <cell r="B272" t="str">
            <v>Prepress-activiteiten</v>
          </cell>
          <cell r="C272" t="str">
            <v>Klassen</v>
          </cell>
          <cell r="D272">
            <v>222</v>
          </cell>
          <cell r="G272">
            <v>30</v>
          </cell>
          <cell r="H272">
            <v>0</v>
          </cell>
          <cell r="I272">
            <v>10</v>
          </cell>
        </row>
        <row r="273">
          <cell r="A273" t="str">
            <v>2225</v>
          </cell>
          <cell r="B273" t="str">
            <v>Overige activiteiten verwant aan de drukkerij</v>
          </cell>
          <cell r="C273" t="str">
            <v>Klassen</v>
          </cell>
          <cell r="D273">
            <v>222</v>
          </cell>
          <cell r="G273">
            <v>30</v>
          </cell>
          <cell r="H273">
            <v>0</v>
          </cell>
          <cell r="I273">
            <v>30</v>
          </cell>
        </row>
        <row r="274">
          <cell r="A274" t="str">
            <v>223</v>
          </cell>
          <cell r="B274" t="str">
            <v>Reproductie van opgenomen media</v>
          </cell>
          <cell r="C274" t="str">
            <v>Groepen</v>
          </cell>
          <cell r="D274">
            <v>22</v>
          </cell>
          <cell r="G274">
            <v>10</v>
          </cell>
          <cell r="H274">
            <v>0</v>
          </cell>
          <cell r="I274">
            <v>10</v>
          </cell>
        </row>
        <row r="275">
          <cell r="A275" t="str">
            <v>2231</v>
          </cell>
          <cell r="B275" t="str">
            <v>Reproductie van geluidsopnamen</v>
          </cell>
          <cell r="C275" t="str">
            <v>Klassen</v>
          </cell>
          <cell r="D275">
            <v>223</v>
          </cell>
          <cell r="G275">
            <v>10</v>
          </cell>
          <cell r="H275">
            <v>0</v>
          </cell>
          <cell r="I275">
            <v>10</v>
          </cell>
        </row>
        <row r="276">
          <cell r="A276" t="str">
            <v>2232</v>
          </cell>
          <cell r="B276" t="str">
            <v>Reproductie van video-opnamen</v>
          </cell>
          <cell r="C276" t="str">
            <v>Klassen</v>
          </cell>
          <cell r="D276">
            <v>223</v>
          </cell>
          <cell r="G276">
            <v>10</v>
          </cell>
          <cell r="H276">
            <v>0</v>
          </cell>
          <cell r="I276">
            <v>10</v>
          </cell>
        </row>
        <row r="277">
          <cell r="A277" t="str">
            <v>2233</v>
          </cell>
          <cell r="B277" t="str">
            <v>Reproductie van computermedia</v>
          </cell>
          <cell r="C277" t="str">
            <v>Klassen</v>
          </cell>
          <cell r="D277">
            <v>223</v>
          </cell>
          <cell r="G277">
            <v>10</v>
          </cell>
          <cell r="H277">
            <v>0</v>
          </cell>
          <cell r="I277">
            <v>10</v>
          </cell>
        </row>
        <row r="278">
          <cell r="A278" t="str">
            <v>23</v>
          </cell>
          <cell r="B278" t="str">
            <v>Aardolie- en steenkoolverwerkende industrie; bewerking van splijt- en kweekstoffen</v>
          </cell>
          <cell r="C278" t="str">
            <v>Afdeling</v>
          </cell>
          <cell r="D278" t="str">
            <v>DF</v>
          </cell>
        </row>
        <row r="279">
          <cell r="A279" t="str">
            <v>231</v>
          </cell>
          <cell r="B279" t="str">
            <v>Vervaardiging van cokesovenproducten</v>
          </cell>
          <cell r="C279" t="str">
            <v>Groepen</v>
          </cell>
          <cell r="D279">
            <v>23</v>
          </cell>
          <cell r="G279">
            <v>1000</v>
          </cell>
          <cell r="H279">
            <v>700</v>
          </cell>
          <cell r="I279">
            <v>1000</v>
          </cell>
        </row>
        <row r="280">
          <cell r="A280" t="str">
            <v>2310</v>
          </cell>
          <cell r="B280" t="str">
            <v>Vervaardiging van cokesovenproducten</v>
          </cell>
          <cell r="C280" t="str">
            <v>Klassen</v>
          </cell>
          <cell r="D280">
            <v>231</v>
          </cell>
          <cell r="G280">
            <v>1000</v>
          </cell>
          <cell r="H280">
            <v>700</v>
          </cell>
          <cell r="I280">
            <v>1000</v>
          </cell>
        </row>
        <row r="281">
          <cell r="A281" t="str">
            <v>232</v>
          </cell>
          <cell r="B281" t="str">
            <v>Aardolieverwerking</v>
          </cell>
          <cell r="C281" t="str">
            <v>Groepen</v>
          </cell>
          <cell r="D281">
            <v>23</v>
          </cell>
          <cell r="G281" t="str">
            <v/>
          </cell>
          <cell r="H281" t="str">
            <v/>
          </cell>
          <cell r="I281" t="str">
            <v/>
          </cell>
        </row>
        <row r="282">
          <cell r="A282" t="str">
            <v>2320</v>
          </cell>
          <cell r="B282" t="str">
            <v>Aardolieverwerking</v>
          </cell>
          <cell r="C282" t="str">
            <v>Klassen</v>
          </cell>
          <cell r="D282">
            <v>232</v>
          </cell>
          <cell r="G282" t="str">
            <v/>
          </cell>
          <cell r="H282" t="str">
            <v/>
          </cell>
          <cell r="I282" t="str">
            <v/>
          </cell>
        </row>
        <row r="283">
          <cell r="A283" t="str">
            <v>23201</v>
          </cell>
          <cell r="B283" t="str">
            <v>Aardolieraffinage</v>
          </cell>
          <cell r="C283" t="str">
            <v>Subklassen</v>
          </cell>
          <cell r="D283">
            <v>2320</v>
          </cell>
          <cell r="G283">
            <v>1500</v>
          </cell>
          <cell r="H283">
            <v>100</v>
          </cell>
          <cell r="I283">
            <v>1500</v>
          </cell>
        </row>
        <row r="284">
          <cell r="A284" t="str">
            <v>23202</v>
          </cell>
          <cell r="B284" t="str">
            <v>Aardolieverwerking (geen raffinage)</v>
          </cell>
          <cell r="C284" t="str">
            <v>Subklassen</v>
          </cell>
          <cell r="D284">
            <v>2320</v>
          </cell>
          <cell r="E284">
            <v>0</v>
          </cell>
          <cell r="F284" t="str">
            <v>Smeeroliën- en vettenfabrieken</v>
          </cell>
          <cell r="G284">
            <v>50</v>
          </cell>
          <cell r="H284">
            <v>0</v>
          </cell>
          <cell r="I284">
            <v>100</v>
          </cell>
        </row>
        <row r="285">
          <cell r="A285" t="str">
            <v>23202</v>
          </cell>
          <cell r="B285" t="str">
            <v>Aardolieverwerking (geen raffinage)</v>
          </cell>
          <cell r="C285" t="str">
            <v>Subklassen</v>
          </cell>
          <cell r="D285">
            <v>2320</v>
          </cell>
          <cell r="E285">
            <v>1</v>
          </cell>
          <cell r="F285" t="str">
            <v>Recyclingbedrijven voor afgewerkte olie</v>
          </cell>
          <cell r="G285">
            <v>300</v>
          </cell>
          <cell r="H285">
            <v>0</v>
          </cell>
          <cell r="I285">
            <v>100</v>
          </cell>
        </row>
        <row r="286">
          <cell r="A286" t="str">
            <v>23202</v>
          </cell>
          <cell r="B286" t="str">
            <v>Aardolieverwerking (geen raffinage)</v>
          </cell>
          <cell r="C286" t="str">
            <v>Subklassen</v>
          </cell>
          <cell r="D286">
            <v>2320</v>
          </cell>
          <cell r="E286">
            <v>2</v>
          </cell>
          <cell r="F286" t="str">
            <v>Aardolieproduktenfabrieken n.e.g.</v>
          </cell>
          <cell r="G286">
            <v>300</v>
          </cell>
          <cell r="H286">
            <v>0</v>
          </cell>
          <cell r="I286">
            <v>200</v>
          </cell>
        </row>
        <row r="287">
          <cell r="A287" t="str">
            <v>233</v>
          </cell>
          <cell r="B287" t="str">
            <v>Bewerking van splijt- en kweekstoffen</v>
          </cell>
          <cell r="C287" t="str">
            <v>Groepen</v>
          </cell>
          <cell r="D287">
            <v>23</v>
          </cell>
          <cell r="G287">
            <v>10</v>
          </cell>
          <cell r="H287">
            <v>10</v>
          </cell>
          <cell r="I287">
            <v>100</v>
          </cell>
        </row>
        <row r="288">
          <cell r="A288" t="str">
            <v>2330</v>
          </cell>
          <cell r="B288" t="str">
            <v>Bewerking van splijt- en kweekstoffen</v>
          </cell>
          <cell r="C288" t="str">
            <v>Klassen</v>
          </cell>
          <cell r="D288">
            <v>233</v>
          </cell>
          <cell r="G288">
            <v>10</v>
          </cell>
          <cell r="H288">
            <v>10</v>
          </cell>
          <cell r="I288">
            <v>100</v>
          </cell>
        </row>
        <row r="289">
          <cell r="A289" t="str">
            <v>24</v>
          </cell>
          <cell r="B289" t="str">
            <v>Vervaardiging van chemische producten</v>
          </cell>
          <cell r="C289" t="str">
            <v>Afdeling</v>
          </cell>
          <cell r="D289" t="str">
            <v>DG</v>
          </cell>
        </row>
        <row r="290">
          <cell r="A290" t="str">
            <v>241</v>
          </cell>
          <cell r="B290" t="str">
            <v>Vervaardiging van basischemicaliën</v>
          </cell>
          <cell r="C290" t="str">
            <v>Groepen</v>
          </cell>
          <cell r="D290">
            <v>24</v>
          </cell>
          <cell r="G290" t="str">
            <v/>
          </cell>
          <cell r="H290" t="str">
            <v/>
          </cell>
          <cell r="I290" t="str">
            <v/>
          </cell>
        </row>
        <row r="291">
          <cell r="A291" t="str">
            <v>2411</v>
          </cell>
          <cell r="B291" t="str">
            <v>Vervaardiging van industriële gassen</v>
          </cell>
          <cell r="C291" t="str">
            <v>Klassen</v>
          </cell>
          <cell r="D291">
            <v>241</v>
          </cell>
          <cell r="E291">
            <v>0</v>
          </cell>
          <cell r="F291" t="str">
            <v>Vervaardiging van industriële gassen:</v>
          </cell>
          <cell r="G291" t="str">
            <v/>
          </cell>
          <cell r="H291" t="str">
            <v/>
          </cell>
          <cell r="I291" t="str">
            <v/>
          </cell>
        </row>
        <row r="292">
          <cell r="A292" t="str">
            <v>2411</v>
          </cell>
          <cell r="B292" t="str">
            <v>Vervaardiging van industriële gassen</v>
          </cell>
          <cell r="C292" t="str">
            <v>Klassen</v>
          </cell>
          <cell r="D292">
            <v>241</v>
          </cell>
          <cell r="E292">
            <v>1</v>
          </cell>
          <cell r="F292" t="str">
            <v>- luchtscheidingsinstallatie v.c. &gt;= 10 t/d lucht</v>
          </cell>
          <cell r="G292">
            <v>10</v>
          </cell>
          <cell r="H292">
            <v>0</v>
          </cell>
          <cell r="I292">
            <v>700</v>
          </cell>
        </row>
        <row r="293">
          <cell r="A293" t="str">
            <v>2411</v>
          </cell>
          <cell r="B293" t="str">
            <v>Vervaardiging van industriële gassen</v>
          </cell>
          <cell r="C293" t="str">
            <v>Klassen</v>
          </cell>
          <cell r="D293">
            <v>241</v>
          </cell>
          <cell r="E293">
            <v>2</v>
          </cell>
          <cell r="F293" t="str">
            <v>- overige gassenfabrieken, niet explosief</v>
          </cell>
          <cell r="G293">
            <v>100</v>
          </cell>
          <cell r="H293">
            <v>0</v>
          </cell>
          <cell r="I293">
            <v>500</v>
          </cell>
        </row>
        <row r="294">
          <cell r="A294" t="str">
            <v>2411</v>
          </cell>
          <cell r="B294" t="str">
            <v>Vervaardiging van industriële gassen</v>
          </cell>
          <cell r="C294" t="str">
            <v>Klassen</v>
          </cell>
          <cell r="D294">
            <v>241</v>
          </cell>
          <cell r="E294">
            <v>3</v>
          </cell>
          <cell r="F294" t="str">
            <v>- overige gassenfabrieken, explosief</v>
          </cell>
          <cell r="G294">
            <v>100</v>
          </cell>
          <cell r="H294">
            <v>0</v>
          </cell>
          <cell r="I294">
            <v>500</v>
          </cell>
        </row>
        <row r="295">
          <cell r="A295" t="str">
            <v>2412</v>
          </cell>
          <cell r="B295" t="str">
            <v>Vervaardiging van kleur- en verfstoffen</v>
          </cell>
          <cell r="C295" t="str">
            <v>Klassen</v>
          </cell>
          <cell r="D295">
            <v>241</v>
          </cell>
          <cell r="G295">
            <v>200</v>
          </cell>
          <cell r="H295">
            <v>0</v>
          </cell>
          <cell r="I295">
            <v>200</v>
          </cell>
        </row>
        <row r="296">
          <cell r="A296" t="str">
            <v>2413</v>
          </cell>
          <cell r="B296" t="str">
            <v>Vervaardiging van overige anorganische basischemicaliën</v>
          </cell>
          <cell r="C296" t="str">
            <v>Klassen</v>
          </cell>
          <cell r="D296">
            <v>241</v>
          </cell>
          <cell r="E296">
            <v>0</v>
          </cell>
          <cell r="G296" t="str">
            <v/>
          </cell>
          <cell r="H296" t="str">
            <v/>
          </cell>
          <cell r="I296" t="str">
            <v/>
          </cell>
        </row>
        <row r="297">
          <cell r="A297" t="str">
            <v>2413</v>
          </cell>
          <cell r="B297" t="str">
            <v>Vervaardiging van overige anorganische basischemicaliën</v>
          </cell>
          <cell r="C297" t="str">
            <v>Klassen</v>
          </cell>
          <cell r="D297">
            <v>241</v>
          </cell>
          <cell r="E297">
            <v>1</v>
          </cell>
          <cell r="F297" t="str">
            <v>niet vallend onder post-Seveso-richtlijn</v>
          </cell>
          <cell r="G297">
            <v>100</v>
          </cell>
          <cell r="H297">
            <v>30</v>
          </cell>
          <cell r="I297">
            <v>300</v>
          </cell>
        </row>
        <row r="298">
          <cell r="A298" t="str">
            <v>2413</v>
          </cell>
          <cell r="B298" t="str">
            <v>Vervaardiging van overige anorganische basischemicaliën</v>
          </cell>
          <cell r="C298" t="str">
            <v>Klassen</v>
          </cell>
          <cell r="D298">
            <v>241</v>
          </cell>
          <cell r="E298">
            <v>2</v>
          </cell>
          <cell r="F298" t="str">
            <v>vallend onder post-Seveso-richtlijn</v>
          </cell>
          <cell r="G298">
            <v>300</v>
          </cell>
          <cell r="H298">
            <v>50</v>
          </cell>
          <cell r="I298">
            <v>500</v>
          </cell>
        </row>
        <row r="299">
          <cell r="A299" t="str">
            <v>2414</v>
          </cell>
          <cell r="B299" t="str">
            <v>Vervaardiging van petrochemische producten en overige organische basischemicaliën</v>
          </cell>
          <cell r="C299" t="str">
            <v>Klassen</v>
          </cell>
          <cell r="D299">
            <v>241</v>
          </cell>
          <cell r="G299" t="str">
            <v/>
          </cell>
          <cell r="H299" t="str">
            <v/>
          </cell>
          <cell r="I299" t="str">
            <v/>
          </cell>
        </row>
        <row r="300">
          <cell r="A300" t="str">
            <v>24141</v>
          </cell>
          <cell r="B300" t="str">
            <v>Vervaardiging van petrochemische producten</v>
          </cell>
          <cell r="C300" t="str">
            <v>Subklassen</v>
          </cell>
          <cell r="D300">
            <v>2414</v>
          </cell>
          <cell r="E300" t="str">
            <v>0A</v>
          </cell>
          <cell r="F300" t="str">
            <v>Organ. chemische grondstoffenfabrieken:</v>
          </cell>
          <cell r="G300" t="str">
            <v/>
          </cell>
          <cell r="H300" t="str">
            <v/>
          </cell>
          <cell r="I300" t="str">
            <v/>
          </cell>
        </row>
        <row r="301">
          <cell r="A301" t="str">
            <v>24141</v>
          </cell>
          <cell r="B301" t="str">
            <v>Vervaardiging van petrochemische producten</v>
          </cell>
          <cell r="C301" t="str">
            <v>Subklassen</v>
          </cell>
          <cell r="D301">
            <v>2414</v>
          </cell>
          <cell r="E301" t="str">
            <v>1A</v>
          </cell>
          <cell r="F301" t="str">
            <v>- niet vallend onder "post-Seveso-richtlijn"</v>
          </cell>
          <cell r="G301">
            <v>300</v>
          </cell>
          <cell r="H301">
            <v>10</v>
          </cell>
          <cell r="I301">
            <v>200</v>
          </cell>
        </row>
        <row r="302">
          <cell r="A302" t="str">
            <v>24141</v>
          </cell>
          <cell r="B302" t="str">
            <v>Vervaardiging van petrochemische producten</v>
          </cell>
          <cell r="C302" t="str">
            <v>Subklassen</v>
          </cell>
          <cell r="D302">
            <v>2414</v>
          </cell>
          <cell r="E302" t="str">
            <v>2A</v>
          </cell>
          <cell r="F302" t="str">
            <v>- vallend onder "post-Seveso-richtlijn"</v>
          </cell>
          <cell r="G302">
            <v>1000</v>
          </cell>
          <cell r="H302">
            <v>30</v>
          </cell>
          <cell r="I302">
            <v>500</v>
          </cell>
        </row>
        <row r="303">
          <cell r="A303" t="str">
            <v>24141</v>
          </cell>
          <cell r="B303" t="str">
            <v>Vervaardiging van petrochemische producten</v>
          </cell>
          <cell r="C303" t="str">
            <v>Subklassen</v>
          </cell>
          <cell r="D303">
            <v>2414</v>
          </cell>
          <cell r="E303" t="str">
            <v>0B</v>
          </cell>
          <cell r="F303" t="str">
            <v>Methanolfabrieken:</v>
          </cell>
          <cell r="G303" t="str">
            <v/>
          </cell>
          <cell r="H303" t="str">
            <v/>
          </cell>
          <cell r="I303" t="str">
            <v/>
          </cell>
        </row>
        <row r="304">
          <cell r="A304" t="str">
            <v>24141</v>
          </cell>
          <cell r="B304" t="str">
            <v>Vervaardiging van petrochemische producten</v>
          </cell>
          <cell r="C304" t="str">
            <v>Subklassen</v>
          </cell>
          <cell r="D304">
            <v>2414</v>
          </cell>
          <cell r="E304" t="str">
            <v>1B</v>
          </cell>
          <cell r="F304" t="str">
            <v>- p.c. &lt; 100.000 t/j</v>
          </cell>
          <cell r="G304">
            <v>100</v>
          </cell>
          <cell r="H304">
            <v>0</v>
          </cell>
          <cell r="I304">
            <v>200</v>
          </cell>
        </row>
        <row r="305">
          <cell r="A305" t="str">
            <v>24141</v>
          </cell>
          <cell r="B305" t="str">
            <v>Vervaardiging van petrochemische producten</v>
          </cell>
          <cell r="C305" t="str">
            <v>Subklassen</v>
          </cell>
          <cell r="D305">
            <v>2414</v>
          </cell>
          <cell r="E305" t="str">
            <v>2B</v>
          </cell>
          <cell r="F305" t="str">
            <v>- p.c. &gt;= 100.000 t/j</v>
          </cell>
          <cell r="G305">
            <v>200</v>
          </cell>
          <cell r="H305">
            <v>0</v>
          </cell>
          <cell r="I305">
            <v>300</v>
          </cell>
        </row>
        <row r="306">
          <cell r="A306" t="str">
            <v>24142</v>
          </cell>
          <cell r="B306" t="str">
            <v>Vervaardiging van overige organische basischemicaliën</v>
          </cell>
          <cell r="C306" t="str">
            <v>Subklassen</v>
          </cell>
          <cell r="D306">
            <v>2414</v>
          </cell>
          <cell r="E306">
            <v>0</v>
          </cell>
          <cell r="F306" t="str">
            <v>Vetzuren en alkanolenfabrieken (niet synth.):</v>
          </cell>
          <cell r="G306" t="str">
            <v/>
          </cell>
          <cell r="H306" t="str">
            <v/>
          </cell>
          <cell r="I306" t="str">
            <v/>
          </cell>
        </row>
        <row r="307">
          <cell r="A307" t="str">
            <v>24142</v>
          </cell>
          <cell r="B307" t="str">
            <v>Vervaardiging van overige organische basischemicaliën</v>
          </cell>
          <cell r="C307" t="str">
            <v>Subklassen</v>
          </cell>
          <cell r="D307">
            <v>2414</v>
          </cell>
          <cell r="E307">
            <v>1</v>
          </cell>
          <cell r="F307" t="str">
            <v>- p.c. &lt; 50.000 t/j</v>
          </cell>
          <cell r="G307">
            <v>300</v>
          </cell>
          <cell r="H307">
            <v>0</v>
          </cell>
          <cell r="I307">
            <v>200</v>
          </cell>
        </row>
        <row r="308">
          <cell r="A308" t="str">
            <v>24142</v>
          </cell>
          <cell r="B308" t="str">
            <v>Vervaardiging van overige organische basischemicaliën</v>
          </cell>
          <cell r="C308" t="str">
            <v>Subklassen</v>
          </cell>
          <cell r="D308">
            <v>2414</v>
          </cell>
          <cell r="E308">
            <v>2</v>
          </cell>
          <cell r="F308" t="str">
            <v>- p.c. &gt;= 50.000 t/j</v>
          </cell>
          <cell r="G308">
            <v>500</v>
          </cell>
          <cell r="H308">
            <v>0</v>
          </cell>
          <cell r="I308">
            <v>300</v>
          </cell>
        </row>
        <row r="309">
          <cell r="A309" t="str">
            <v>2415</v>
          </cell>
          <cell r="B309" t="str">
            <v>Vervaardiging van meststoffen en daarmee samenhangende stikstofverbindingen</v>
          </cell>
          <cell r="C309" t="str">
            <v>Klassen</v>
          </cell>
          <cell r="D309">
            <v>241</v>
          </cell>
          <cell r="G309">
            <v>500</v>
          </cell>
          <cell r="H309">
            <v>300</v>
          </cell>
          <cell r="I309">
            <v>500</v>
          </cell>
        </row>
        <row r="310">
          <cell r="A310" t="str">
            <v>2416</v>
          </cell>
          <cell r="B310" t="str">
            <v>Vervaardiging van kunststof in primaire vorm</v>
          </cell>
          <cell r="C310" t="str">
            <v>Klassen</v>
          </cell>
          <cell r="D310">
            <v>241</v>
          </cell>
          <cell r="G310">
            <v>700</v>
          </cell>
          <cell r="H310">
            <v>30</v>
          </cell>
          <cell r="I310">
            <v>300</v>
          </cell>
        </row>
        <row r="311">
          <cell r="A311" t="str">
            <v>2417</v>
          </cell>
          <cell r="B311" t="str">
            <v>Vervaardiging van synthetische rubber in primaire vorm</v>
          </cell>
          <cell r="C311" t="str">
            <v>Klassen</v>
          </cell>
          <cell r="D311">
            <v>241</v>
          </cell>
          <cell r="G311" t="str">
            <v/>
          </cell>
          <cell r="H311" t="str">
            <v/>
          </cell>
          <cell r="I311" t="str">
            <v/>
          </cell>
        </row>
        <row r="312">
          <cell r="A312" t="str">
            <v>242</v>
          </cell>
          <cell r="B312" t="str">
            <v>Vervaardiging van landbouwchemicaliën</v>
          </cell>
          <cell r="C312" t="str">
            <v>Groepen</v>
          </cell>
          <cell r="D312">
            <v>24</v>
          </cell>
          <cell r="E312">
            <v>0</v>
          </cell>
          <cell r="F312" t="str">
            <v>Landbouwchemicaliënfabrieken:</v>
          </cell>
          <cell r="G312" t="str">
            <v/>
          </cell>
          <cell r="H312" t="str">
            <v/>
          </cell>
          <cell r="I312" t="str">
            <v/>
          </cell>
        </row>
        <row r="313">
          <cell r="A313" t="str">
            <v>242</v>
          </cell>
          <cell r="B313" t="str">
            <v>Vervaardiging van landbouwchemicaliën</v>
          </cell>
          <cell r="C313" t="str">
            <v>Groepen</v>
          </cell>
          <cell r="D313">
            <v>24</v>
          </cell>
          <cell r="E313">
            <v>1</v>
          </cell>
          <cell r="F313" t="str">
            <v>- fabricage</v>
          </cell>
          <cell r="G313">
            <v>300</v>
          </cell>
          <cell r="H313">
            <v>50</v>
          </cell>
          <cell r="I313">
            <v>100</v>
          </cell>
        </row>
        <row r="314">
          <cell r="A314" t="str">
            <v>242</v>
          </cell>
          <cell r="B314" t="str">
            <v>Vervaardiging van landbouwchemicaliën</v>
          </cell>
          <cell r="C314" t="str">
            <v>Groepen</v>
          </cell>
          <cell r="D314">
            <v>24</v>
          </cell>
          <cell r="E314">
            <v>2</v>
          </cell>
          <cell r="F314" t="str">
            <v>- formulering en afvullen</v>
          </cell>
          <cell r="G314">
            <v>100</v>
          </cell>
          <cell r="H314">
            <v>10</v>
          </cell>
          <cell r="I314">
            <v>30</v>
          </cell>
        </row>
        <row r="315">
          <cell r="A315" t="str">
            <v>2420</v>
          </cell>
          <cell r="B315" t="str">
            <v>Vervaardiging van landbouwchemicaliën</v>
          </cell>
          <cell r="C315" t="str">
            <v>Klassen</v>
          </cell>
          <cell r="D315">
            <v>242</v>
          </cell>
          <cell r="G315" t="str">
            <v/>
          </cell>
          <cell r="H315" t="str">
            <v/>
          </cell>
          <cell r="I315" t="str">
            <v/>
          </cell>
        </row>
        <row r="316">
          <cell r="A316" t="str">
            <v>243</v>
          </cell>
          <cell r="B316" t="str">
            <v>Vervaardiging van verf, lak, vernis, inkt en mastiek</v>
          </cell>
          <cell r="C316" t="str">
            <v>Groepen</v>
          </cell>
          <cell r="D316">
            <v>24</v>
          </cell>
          <cell r="G316">
            <v>300</v>
          </cell>
          <cell r="H316">
            <v>30</v>
          </cell>
          <cell r="I316">
            <v>200</v>
          </cell>
        </row>
        <row r="317">
          <cell r="A317" t="str">
            <v>2430</v>
          </cell>
          <cell r="B317" t="str">
            <v>Vervaardiging van verf, lak, vernis, inkt en mastiek</v>
          </cell>
          <cell r="C317" t="str">
            <v>Klassen</v>
          </cell>
          <cell r="D317">
            <v>243</v>
          </cell>
          <cell r="G317">
            <v>300</v>
          </cell>
          <cell r="H317">
            <v>30</v>
          </cell>
          <cell r="I317">
            <v>200</v>
          </cell>
        </row>
        <row r="318">
          <cell r="A318" t="str">
            <v>244</v>
          </cell>
          <cell r="B318" t="str">
            <v>Vervaardiging van farmaceutische producten</v>
          </cell>
          <cell r="C318" t="str">
            <v>Groepen</v>
          </cell>
          <cell r="D318">
            <v>24</v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A319" t="str">
            <v>2441</v>
          </cell>
          <cell r="B319" t="str">
            <v>Vervaardiging van farmaceutische grondstoffen</v>
          </cell>
          <cell r="C319" t="str">
            <v>Klassen</v>
          </cell>
          <cell r="D319">
            <v>244</v>
          </cell>
          <cell r="E319">
            <v>0</v>
          </cell>
          <cell r="F319" t="str">
            <v>Farmaceutische grondstoffenfabrieken:</v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A320" t="str">
            <v>2441</v>
          </cell>
          <cell r="B320" t="str">
            <v>Vervaardiging van farmaceutische grondstoffen</v>
          </cell>
          <cell r="C320" t="str">
            <v>Klassen</v>
          </cell>
          <cell r="D320">
            <v>244</v>
          </cell>
          <cell r="E320">
            <v>1</v>
          </cell>
          <cell r="F320" t="str">
            <v>- p.c. &lt; 1.000 t/j</v>
          </cell>
          <cell r="G320">
            <v>200</v>
          </cell>
          <cell r="H320">
            <v>10</v>
          </cell>
          <cell r="I320">
            <v>200</v>
          </cell>
        </row>
        <row r="321">
          <cell r="A321" t="str">
            <v>2441</v>
          </cell>
          <cell r="B321" t="str">
            <v>Vervaardiging van farmaceutische grondstoffen</v>
          </cell>
          <cell r="C321" t="str">
            <v>Klassen</v>
          </cell>
          <cell r="D321">
            <v>244</v>
          </cell>
          <cell r="E321">
            <v>2</v>
          </cell>
          <cell r="F321" t="str">
            <v>- p.c. &gt;= 1.000 t/j</v>
          </cell>
          <cell r="G321">
            <v>300</v>
          </cell>
          <cell r="H321">
            <v>10</v>
          </cell>
          <cell r="I321">
            <v>300</v>
          </cell>
        </row>
        <row r="322">
          <cell r="A322" t="str">
            <v>2442</v>
          </cell>
          <cell r="B322" t="str">
            <v>Vervaardiging van farmaceutische producten (geen grondstoffen)</v>
          </cell>
          <cell r="C322" t="str">
            <v>Klassen</v>
          </cell>
          <cell r="D322">
            <v>244</v>
          </cell>
          <cell r="E322">
            <v>0</v>
          </cell>
          <cell r="F322" t="str">
            <v>Farmaceutische produktenfabrieken:</v>
          </cell>
          <cell r="G322" t="str">
            <v/>
          </cell>
          <cell r="H322" t="str">
            <v/>
          </cell>
          <cell r="I322" t="str">
            <v/>
          </cell>
        </row>
        <row r="323">
          <cell r="A323" t="str">
            <v>2442</v>
          </cell>
          <cell r="B323" t="str">
            <v>Vervaardiging van farmaceutische producten (geen grondstoffen)</v>
          </cell>
          <cell r="C323" t="str">
            <v>Klassen</v>
          </cell>
          <cell r="D323">
            <v>244</v>
          </cell>
          <cell r="E323">
            <v>1</v>
          </cell>
          <cell r="F323" t="str">
            <v>- formulering en afvullen geneesmiddelen</v>
          </cell>
          <cell r="G323">
            <v>50</v>
          </cell>
          <cell r="H323">
            <v>10</v>
          </cell>
          <cell r="I323">
            <v>50</v>
          </cell>
        </row>
        <row r="324">
          <cell r="A324" t="str">
            <v>2442</v>
          </cell>
          <cell r="B324" t="str">
            <v>Vervaardiging van farmaceutische producten (geen grondstoffen)</v>
          </cell>
          <cell r="C324" t="str">
            <v>Klassen</v>
          </cell>
          <cell r="D324">
            <v>244</v>
          </cell>
          <cell r="E324">
            <v>2</v>
          </cell>
          <cell r="F324" t="str">
            <v>- verbandmiddelenfabrieken</v>
          </cell>
          <cell r="G324">
            <v>10</v>
          </cell>
          <cell r="H324">
            <v>10</v>
          </cell>
          <cell r="I324">
            <v>30</v>
          </cell>
        </row>
        <row r="325">
          <cell r="A325" t="str">
            <v>245</v>
          </cell>
          <cell r="B325" t="str">
            <v>Vervaardiging van zeep-, was-, reinigings- en onderhoudsmiddelen, parfums en cosmetica</v>
          </cell>
          <cell r="C325" t="str">
            <v>Groepen</v>
          </cell>
          <cell r="D325">
            <v>24</v>
          </cell>
          <cell r="G325" t="str">
            <v/>
          </cell>
          <cell r="H325" t="str">
            <v/>
          </cell>
          <cell r="I325" t="str">
            <v/>
          </cell>
        </row>
        <row r="326">
          <cell r="A326" t="str">
            <v>2451</v>
          </cell>
          <cell r="B326" t="str">
            <v>Vervaardiging van zeep-, was-, reinigings- en onderhoudsmiddelen</v>
          </cell>
          <cell r="C326" t="str">
            <v>Klassen</v>
          </cell>
          <cell r="D326">
            <v>245</v>
          </cell>
          <cell r="G326">
            <v>300</v>
          </cell>
          <cell r="H326">
            <v>100</v>
          </cell>
          <cell r="I326">
            <v>200</v>
          </cell>
        </row>
        <row r="327">
          <cell r="A327" t="str">
            <v>2452</v>
          </cell>
          <cell r="B327" t="str">
            <v>Vervaardiging van parfums en cosmetica</v>
          </cell>
          <cell r="C327" t="str">
            <v>Klassen</v>
          </cell>
          <cell r="D327">
            <v>245</v>
          </cell>
          <cell r="G327">
            <v>300</v>
          </cell>
          <cell r="H327">
            <v>30</v>
          </cell>
          <cell r="I327">
            <v>50</v>
          </cell>
        </row>
        <row r="328">
          <cell r="A328" t="str">
            <v>246</v>
          </cell>
          <cell r="B328" t="str">
            <v>Vervaardiging van overige chemische producten</v>
          </cell>
          <cell r="C328" t="str">
            <v>Groepen</v>
          </cell>
          <cell r="D328">
            <v>24</v>
          </cell>
          <cell r="G328" t="str">
            <v/>
          </cell>
          <cell r="H328" t="str">
            <v/>
          </cell>
          <cell r="I328" t="str">
            <v/>
          </cell>
        </row>
        <row r="329">
          <cell r="A329" t="str">
            <v>2461</v>
          </cell>
          <cell r="B329" t="str">
            <v>Vervaardiging van kruit en springstoffen</v>
          </cell>
          <cell r="C329" t="str">
            <v>Klassen</v>
          </cell>
          <cell r="D329">
            <v>246</v>
          </cell>
          <cell r="G329">
            <v>30</v>
          </cell>
          <cell r="H329">
            <v>10</v>
          </cell>
          <cell r="I329">
            <v>50</v>
          </cell>
        </row>
        <row r="330">
          <cell r="A330" t="str">
            <v>2462</v>
          </cell>
          <cell r="B330" t="str">
            <v>Vervaardiging van lijm- en plakmiddelen</v>
          </cell>
          <cell r="C330" t="str">
            <v>Klassen</v>
          </cell>
          <cell r="D330">
            <v>246</v>
          </cell>
          <cell r="E330">
            <v>0</v>
          </cell>
          <cell r="F330" t="str">
            <v>Lijm- en plakmiddelenfabrieken:</v>
          </cell>
          <cell r="G330" t="str">
            <v/>
          </cell>
          <cell r="H330" t="str">
            <v/>
          </cell>
          <cell r="I330" t="str">
            <v/>
          </cell>
        </row>
        <row r="331">
          <cell r="A331" t="str">
            <v>2462</v>
          </cell>
          <cell r="B331" t="str">
            <v>Vervaardiging van lijm- en plakmiddelen</v>
          </cell>
          <cell r="C331" t="str">
            <v>Klassen</v>
          </cell>
          <cell r="D331">
            <v>246</v>
          </cell>
          <cell r="E331">
            <v>1</v>
          </cell>
          <cell r="F331" t="str">
            <v>- zonder dierlijke grondstoffen</v>
          </cell>
          <cell r="G331">
            <v>100</v>
          </cell>
          <cell r="H331">
            <v>10</v>
          </cell>
          <cell r="I331">
            <v>100</v>
          </cell>
        </row>
        <row r="332">
          <cell r="A332" t="str">
            <v>2462</v>
          </cell>
          <cell r="B332" t="str">
            <v>Vervaardiging van lijm- en plakmiddelen</v>
          </cell>
          <cell r="C332" t="str">
            <v>Klassen</v>
          </cell>
          <cell r="D332">
            <v>246</v>
          </cell>
          <cell r="E332">
            <v>2</v>
          </cell>
          <cell r="F332" t="str">
            <v>- met dierlijke grondstoffen</v>
          </cell>
          <cell r="G332">
            <v>500</v>
          </cell>
          <cell r="H332">
            <v>30</v>
          </cell>
          <cell r="I332">
            <v>100</v>
          </cell>
        </row>
        <row r="333">
          <cell r="A333" t="str">
            <v>2463</v>
          </cell>
          <cell r="B333" t="str">
            <v>Vervaardiging van etherische oliën</v>
          </cell>
          <cell r="C333" t="str">
            <v>Klassen</v>
          </cell>
          <cell r="D333">
            <v>246</v>
          </cell>
          <cell r="G333" t="str">
            <v/>
          </cell>
          <cell r="H333" t="str">
            <v/>
          </cell>
          <cell r="I333" t="str">
            <v/>
          </cell>
        </row>
        <row r="334">
          <cell r="A334" t="str">
            <v>2464</v>
          </cell>
          <cell r="B334" t="str">
            <v>Vervaardiging van fotochemische producten</v>
          </cell>
          <cell r="C334" t="str">
            <v>Klassen</v>
          </cell>
          <cell r="D334">
            <v>246</v>
          </cell>
          <cell r="G334">
            <v>50</v>
          </cell>
          <cell r="H334">
            <v>10</v>
          </cell>
          <cell r="I334">
            <v>100</v>
          </cell>
        </row>
        <row r="335">
          <cell r="A335" t="str">
            <v>2465</v>
          </cell>
          <cell r="B335" t="str">
            <v>Vervaardiging van informatiedragers</v>
          </cell>
          <cell r="C335" t="str">
            <v>Klassen</v>
          </cell>
          <cell r="D335">
            <v>246</v>
          </cell>
          <cell r="G335" t="str">
            <v/>
          </cell>
          <cell r="H335" t="str">
            <v/>
          </cell>
          <cell r="I335" t="str">
            <v/>
          </cell>
        </row>
        <row r="336">
          <cell r="A336" t="str">
            <v>2466</v>
          </cell>
          <cell r="B336" t="str">
            <v>Vervaardiging van overige chemische producten n.e.g.</v>
          </cell>
          <cell r="C336" t="str">
            <v>Klassen</v>
          </cell>
          <cell r="D336">
            <v>246</v>
          </cell>
          <cell r="E336">
            <v>0</v>
          </cell>
        </row>
        <row r="337">
          <cell r="A337" t="str">
            <v>2466</v>
          </cell>
          <cell r="B337" t="str">
            <v>Vervaardiging van overige chemische producten n.e.g.</v>
          </cell>
          <cell r="C337" t="str">
            <v>Klassen</v>
          </cell>
          <cell r="D337">
            <v>246</v>
          </cell>
          <cell r="E337">
            <v>1</v>
          </cell>
          <cell r="F337" t="str">
            <v>Chemische kantoorbenodigdhedenfabrieken</v>
          </cell>
          <cell r="G337">
            <v>50</v>
          </cell>
          <cell r="H337">
            <v>10</v>
          </cell>
          <cell r="I337">
            <v>50</v>
          </cell>
        </row>
        <row r="338">
          <cell r="A338" t="str">
            <v>2466</v>
          </cell>
          <cell r="B338" t="str">
            <v>Vervaardiging van overige chemische producten n.e.g.</v>
          </cell>
          <cell r="C338" t="str">
            <v>Klassen</v>
          </cell>
          <cell r="D338">
            <v>246</v>
          </cell>
          <cell r="E338">
            <v>2</v>
          </cell>
          <cell r="F338" t="str">
            <v>Overige chemische produktenfabrieken n.e.g.</v>
          </cell>
          <cell r="G338">
            <v>200</v>
          </cell>
          <cell r="H338">
            <v>30</v>
          </cell>
          <cell r="I338">
            <v>100</v>
          </cell>
        </row>
        <row r="339">
          <cell r="A339" t="str">
            <v>247</v>
          </cell>
          <cell r="B339" t="str">
            <v>Vervaardiging van synthetische en kunstmatige vezels</v>
          </cell>
          <cell r="C339" t="str">
            <v>Groepen</v>
          </cell>
          <cell r="D339">
            <v>24</v>
          </cell>
          <cell r="G339">
            <v>300</v>
          </cell>
          <cell r="H339">
            <v>30</v>
          </cell>
          <cell r="I339">
            <v>300</v>
          </cell>
        </row>
        <row r="340">
          <cell r="A340" t="str">
            <v>2470</v>
          </cell>
          <cell r="B340" t="str">
            <v>Vervaardiging van synthetische en kunstmatige vezels</v>
          </cell>
          <cell r="C340" t="str">
            <v>Klassen</v>
          </cell>
          <cell r="D340">
            <v>247</v>
          </cell>
          <cell r="G340">
            <v>300</v>
          </cell>
          <cell r="H340">
            <v>30</v>
          </cell>
          <cell r="I340">
            <v>300</v>
          </cell>
        </row>
        <row r="341">
          <cell r="A341" t="str">
            <v>25</v>
          </cell>
          <cell r="B341" t="str">
            <v>Vervaardiging van producten van rubber en kunststof</v>
          </cell>
          <cell r="C341" t="str">
            <v>Afdeling</v>
          </cell>
          <cell r="D341" t="str">
            <v>DH</v>
          </cell>
        </row>
        <row r="342">
          <cell r="A342" t="str">
            <v>251</v>
          </cell>
          <cell r="B342" t="str">
            <v>Vervaardiging van producten van rubber</v>
          </cell>
          <cell r="C342" t="str">
            <v>Groepen</v>
          </cell>
          <cell r="D342">
            <v>25</v>
          </cell>
          <cell r="G342" t="str">
            <v/>
          </cell>
          <cell r="H342" t="str">
            <v/>
          </cell>
          <cell r="I342" t="str">
            <v/>
          </cell>
        </row>
        <row r="343">
          <cell r="A343" t="str">
            <v>2511</v>
          </cell>
          <cell r="B343" t="str">
            <v>Vervaardiging van rubberbanden</v>
          </cell>
          <cell r="C343" t="str">
            <v>Klassen</v>
          </cell>
          <cell r="D343">
            <v>251</v>
          </cell>
          <cell r="G343">
            <v>300</v>
          </cell>
          <cell r="H343">
            <v>50</v>
          </cell>
          <cell r="I343">
            <v>300</v>
          </cell>
        </row>
        <row r="344">
          <cell r="A344" t="str">
            <v>2512</v>
          </cell>
          <cell r="B344" t="str">
            <v>Vernieuwen van loopvlakken</v>
          </cell>
          <cell r="C344" t="str">
            <v>Klassen</v>
          </cell>
          <cell r="D344">
            <v>251</v>
          </cell>
          <cell r="E344">
            <v>0</v>
          </cell>
          <cell r="F344" t="str">
            <v>Loopvlakvernieuwingsbedrijven:</v>
          </cell>
          <cell r="G344" t="str">
            <v/>
          </cell>
          <cell r="H344" t="str">
            <v/>
          </cell>
          <cell r="I344" t="str">
            <v/>
          </cell>
        </row>
        <row r="345">
          <cell r="A345" t="str">
            <v>2512</v>
          </cell>
          <cell r="B345" t="str">
            <v>Vernieuwen van loopvlakken</v>
          </cell>
          <cell r="C345" t="str">
            <v>Klassen</v>
          </cell>
          <cell r="D345">
            <v>251</v>
          </cell>
          <cell r="E345">
            <v>1</v>
          </cell>
          <cell r="F345" t="str">
            <v>- vloeropp. &lt; 100 m2</v>
          </cell>
          <cell r="G345">
            <v>50</v>
          </cell>
          <cell r="H345">
            <v>10</v>
          </cell>
          <cell r="I345">
            <v>30</v>
          </cell>
        </row>
        <row r="346">
          <cell r="A346" t="str">
            <v>2512</v>
          </cell>
          <cell r="B346" t="str">
            <v>Vernieuwen van loopvlakken</v>
          </cell>
          <cell r="C346" t="str">
            <v>Klassen</v>
          </cell>
          <cell r="D346">
            <v>251</v>
          </cell>
          <cell r="E346">
            <v>2</v>
          </cell>
          <cell r="F346" t="str">
            <v>- vloeropp. &gt;= 100 m2</v>
          </cell>
          <cell r="G346">
            <v>200</v>
          </cell>
          <cell r="H346">
            <v>50</v>
          </cell>
          <cell r="I346">
            <v>100</v>
          </cell>
        </row>
        <row r="347">
          <cell r="A347" t="str">
            <v>2513</v>
          </cell>
          <cell r="B347" t="str">
            <v>Vervaardiging van rubberproducten (geen banden)</v>
          </cell>
          <cell r="C347" t="str">
            <v>Klassen</v>
          </cell>
          <cell r="D347">
            <v>251</v>
          </cell>
          <cell r="G347">
            <v>100</v>
          </cell>
          <cell r="H347">
            <v>10</v>
          </cell>
          <cell r="I347">
            <v>50</v>
          </cell>
        </row>
        <row r="348">
          <cell r="A348" t="str">
            <v>252</v>
          </cell>
          <cell r="B348" t="str">
            <v>Vervaardiging van producten van kunststof</v>
          </cell>
          <cell r="C348" t="str">
            <v>Groepen</v>
          </cell>
          <cell r="D348">
            <v>25</v>
          </cell>
          <cell r="E348">
            <v>0</v>
          </cell>
          <cell r="F348" t="str">
            <v>Kunststofverwerkende bedrijven:</v>
          </cell>
          <cell r="G348" t="str">
            <v/>
          </cell>
          <cell r="H348" t="str">
            <v/>
          </cell>
          <cell r="I348" t="str">
            <v/>
          </cell>
        </row>
        <row r="349">
          <cell r="A349" t="str">
            <v>252</v>
          </cell>
          <cell r="B349" t="str">
            <v>Vervaardiging van producten van kunststof</v>
          </cell>
          <cell r="C349" t="str">
            <v>Groepen</v>
          </cell>
          <cell r="D349">
            <v>25</v>
          </cell>
          <cell r="E349">
            <v>1</v>
          </cell>
          <cell r="F349" t="str">
            <v>- zonder fenolharsen</v>
          </cell>
          <cell r="G349">
            <v>200</v>
          </cell>
          <cell r="H349">
            <v>50</v>
          </cell>
          <cell r="I349">
            <v>100</v>
          </cell>
        </row>
        <row r="350">
          <cell r="A350" t="str">
            <v>252</v>
          </cell>
          <cell r="B350" t="str">
            <v>Vervaardiging van producten van kunststof</v>
          </cell>
          <cell r="C350" t="str">
            <v>Groepen</v>
          </cell>
          <cell r="D350">
            <v>25</v>
          </cell>
          <cell r="E350">
            <v>2</v>
          </cell>
          <cell r="F350" t="str">
            <v>- met fenolharsen</v>
          </cell>
          <cell r="G350">
            <v>300</v>
          </cell>
          <cell r="H350">
            <v>50</v>
          </cell>
          <cell r="I350">
            <v>100</v>
          </cell>
        </row>
        <row r="351">
          <cell r="A351" t="str">
            <v>2521</v>
          </cell>
          <cell r="B351" t="str">
            <v>Vervaardiging van platen, folie, buizen en profielen van kunststof</v>
          </cell>
          <cell r="C351" t="str">
            <v>Klassen</v>
          </cell>
          <cell r="D351">
            <v>252</v>
          </cell>
          <cell r="G351">
            <v>200</v>
          </cell>
          <cell r="H351">
            <v>50</v>
          </cell>
          <cell r="I351">
            <v>100</v>
          </cell>
        </row>
        <row r="352">
          <cell r="A352" t="str">
            <v>2522</v>
          </cell>
          <cell r="B352" t="str">
            <v>Vervaardiging van verpakkingsmiddelen van kunststof</v>
          </cell>
          <cell r="C352" t="str">
            <v>Klassen</v>
          </cell>
          <cell r="D352">
            <v>252</v>
          </cell>
          <cell r="G352">
            <v>300</v>
          </cell>
          <cell r="H352">
            <v>50</v>
          </cell>
          <cell r="I352">
            <v>100</v>
          </cell>
        </row>
        <row r="353">
          <cell r="A353" t="str">
            <v>2523</v>
          </cell>
          <cell r="B353" t="str">
            <v>Vervaardiging van kunststofproducten voor de bouw</v>
          </cell>
          <cell r="C353" t="str">
            <v>Klassen</v>
          </cell>
          <cell r="D353">
            <v>252</v>
          </cell>
          <cell r="G353" t="str">
            <v/>
          </cell>
          <cell r="H353" t="str">
            <v/>
          </cell>
          <cell r="I353" t="str">
            <v/>
          </cell>
        </row>
        <row r="354">
          <cell r="A354" t="str">
            <v>2524</v>
          </cell>
          <cell r="B354" t="str">
            <v>Vervaardiging van overige producten van kunststof</v>
          </cell>
          <cell r="C354" t="str">
            <v>Klassen</v>
          </cell>
          <cell r="D354">
            <v>252</v>
          </cell>
          <cell r="G354" t="str">
            <v/>
          </cell>
          <cell r="H354" t="str">
            <v/>
          </cell>
          <cell r="I354" t="str">
            <v/>
          </cell>
        </row>
        <row r="355">
          <cell r="A355" t="str">
            <v>26</v>
          </cell>
          <cell r="B355" t="str">
            <v>Vervaardiging van glas, aardewerk, cement-, kalk- en gipsproducten</v>
          </cell>
          <cell r="C355" t="str">
            <v>Afdeling</v>
          </cell>
          <cell r="D355" t="str">
            <v>DI</v>
          </cell>
        </row>
        <row r="356">
          <cell r="A356" t="str">
            <v>261</v>
          </cell>
          <cell r="B356" t="str">
            <v>Vervaardiging van glas en glaswerk</v>
          </cell>
          <cell r="C356" t="str">
            <v>Groepen</v>
          </cell>
          <cell r="D356">
            <v>26</v>
          </cell>
          <cell r="E356">
            <v>0</v>
          </cell>
          <cell r="F356" t="str">
            <v>Glasfabrieken:</v>
          </cell>
          <cell r="G356" t="str">
            <v/>
          </cell>
          <cell r="H356" t="str">
            <v/>
          </cell>
          <cell r="I356" t="str">
            <v/>
          </cell>
        </row>
        <row r="357">
          <cell r="A357" t="str">
            <v>261</v>
          </cell>
          <cell r="B357" t="str">
            <v>Vervaardiging van glas en glaswerk</v>
          </cell>
          <cell r="C357" t="str">
            <v>Groepen</v>
          </cell>
          <cell r="D357">
            <v>26</v>
          </cell>
          <cell r="E357">
            <v>1</v>
          </cell>
          <cell r="F357" t="str">
            <v>- glas en glasprodukten, p.c. &lt; 5.000 t/j</v>
          </cell>
          <cell r="G357">
            <v>30</v>
          </cell>
          <cell r="H357">
            <v>30</v>
          </cell>
          <cell r="I357">
            <v>100</v>
          </cell>
        </row>
        <row r="358">
          <cell r="A358" t="str">
            <v>261</v>
          </cell>
          <cell r="B358" t="str">
            <v>Vervaardiging van glas en glaswerk</v>
          </cell>
          <cell r="C358" t="str">
            <v>Groepen</v>
          </cell>
          <cell r="D358">
            <v>26</v>
          </cell>
          <cell r="E358">
            <v>2</v>
          </cell>
          <cell r="F358" t="str">
            <v>- glas en glasprodukten, p.c. &gt;= 5.000 t/j</v>
          </cell>
          <cell r="G358">
            <v>30</v>
          </cell>
          <cell r="H358">
            <v>100</v>
          </cell>
          <cell r="I358">
            <v>300</v>
          </cell>
        </row>
        <row r="359">
          <cell r="A359" t="str">
            <v>261</v>
          </cell>
          <cell r="B359" t="str">
            <v>Vervaardiging van glas en glaswerk</v>
          </cell>
          <cell r="C359" t="str">
            <v>Groepen</v>
          </cell>
          <cell r="D359">
            <v>26</v>
          </cell>
          <cell r="E359">
            <v>3</v>
          </cell>
          <cell r="F359" t="str">
            <v>- glaswol en glasvezels, p.c.&lt; 5.000 t/j</v>
          </cell>
          <cell r="G359">
            <v>300</v>
          </cell>
          <cell r="H359">
            <v>100</v>
          </cell>
          <cell r="I359">
            <v>100</v>
          </cell>
        </row>
        <row r="360">
          <cell r="A360" t="str">
            <v>261</v>
          </cell>
          <cell r="B360" t="str">
            <v>Vervaardiging van glas en glaswerk</v>
          </cell>
          <cell r="C360" t="str">
            <v>Groepen</v>
          </cell>
          <cell r="D360">
            <v>26</v>
          </cell>
          <cell r="E360">
            <v>4</v>
          </cell>
          <cell r="F360" t="str">
            <v>- glaswol en glasvezels, p.c. &gt;= 5.000 t/j</v>
          </cell>
          <cell r="G360">
            <v>500</v>
          </cell>
          <cell r="H360">
            <v>200</v>
          </cell>
          <cell r="I360">
            <v>300</v>
          </cell>
        </row>
        <row r="361">
          <cell r="A361" t="str">
            <v>2611</v>
          </cell>
          <cell r="B361" t="str">
            <v>Vervaardiging van vlakglas</v>
          </cell>
          <cell r="C361" t="str">
            <v>Klassen</v>
          </cell>
          <cell r="D361">
            <v>261</v>
          </cell>
          <cell r="G361">
            <v>30</v>
          </cell>
          <cell r="H361">
            <v>30</v>
          </cell>
          <cell r="I361">
            <v>100</v>
          </cell>
        </row>
        <row r="362">
          <cell r="A362" t="str">
            <v>2612</v>
          </cell>
          <cell r="B362" t="str">
            <v>Vormen en bewerken van vlakglas</v>
          </cell>
          <cell r="C362" t="str">
            <v>Klassen</v>
          </cell>
          <cell r="D362">
            <v>261</v>
          </cell>
          <cell r="G362">
            <v>30</v>
          </cell>
          <cell r="H362">
            <v>100</v>
          </cell>
          <cell r="I362">
            <v>300</v>
          </cell>
        </row>
        <row r="363">
          <cell r="A363" t="str">
            <v>2613</v>
          </cell>
          <cell r="B363" t="str">
            <v>Vervaardiging van holglas</v>
          </cell>
          <cell r="C363" t="str">
            <v>Klassen</v>
          </cell>
          <cell r="D363">
            <v>261</v>
          </cell>
          <cell r="G363">
            <v>300</v>
          </cell>
          <cell r="H363">
            <v>100</v>
          </cell>
          <cell r="I363">
            <v>100</v>
          </cell>
        </row>
        <row r="364">
          <cell r="A364" t="str">
            <v>2614</v>
          </cell>
          <cell r="B364" t="str">
            <v>Vervaardiging van glasvezels</v>
          </cell>
          <cell r="C364" t="str">
            <v>Klassen</v>
          </cell>
          <cell r="D364">
            <v>261</v>
          </cell>
          <cell r="G364">
            <v>500</v>
          </cell>
          <cell r="H364">
            <v>200</v>
          </cell>
          <cell r="I364">
            <v>300</v>
          </cell>
        </row>
        <row r="365">
          <cell r="A365" t="str">
            <v>2615</v>
          </cell>
          <cell r="B365" t="str">
            <v>Vervaardiging en bewerking van overig glas</v>
          </cell>
          <cell r="C365" t="str">
            <v>Klassen</v>
          </cell>
          <cell r="D365">
            <v>261</v>
          </cell>
          <cell r="G365">
            <v>10</v>
          </cell>
          <cell r="H365">
            <v>50</v>
          </cell>
          <cell r="I365">
            <v>50</v>
          </cell>
        </row>
        <row r="366">
          <cell r="A366" t="str">
            <v>262</v>
          </cell>
          <cell r="B366" t="str">
            <v>Vervaardiging van keramische producten (geen producten voor de bouw)</v>
          </cell>
          <cell r="C366" t="str">
            <v>Groepen</v>
          </cell>
          <cell r="D366">
            <v>26</v>
          </cell>
          <cell r="E366">
            <v>0</v>
          </cell>
          <cell r="F366" t="str">
            <v>Aardewerkfabrieken:</v>
          </cell>
          <cell r="G366" t="str">
            <v/>
          </cell>
          <cell r="H366" t="str">
            <v/>
          </cell>
          <cell r="I366" t="str">
            <v/>
          </cell>
        </row>
        <row r="367">
          <cell r="A367" t="str">
            <v>262</v>
          </cell>
          <cell r="B367" t="str">
            <v>Vervaardiging van keramische producten (geen producten voor de bouw)</v>
          </cell>
          <cell r="C367" t="str">
            <v>Groepen</v>
          </cell>
          <cell r="D367">
            <v>26</v>
          </cell>
          <cell r="E367">
            <v>1</v>
          </cell>
          <cell r="F367" t="str">
            <v>- vermogen elektrische ovens totaal &lt; 40 kW</v>
          </cell>
          <cell r="G367">
            <v>10</v>
          </cell>
          <cell r="H367">
            <v>50</v>
          </cell>
          <cell r="I367">
            <v>30</v>
          </cell>
        </row>
        <row r="368">
          <cell r="A368" t="str">
            <v>262</v>
          </cell>
          <cell r="B368" t="str">
            <v>Vervaardiging van keramische producten (geen producten voor de bouw)</v>
          </cell>
          <cell r="C368" t="str">
            <v>Groepen</v>
          </cell>
          <cell r="D368">
            <v>26</v>
          </cell>
          <cell r="E368">
            <v>2</v>
          </cell>
          <cell r="F368" t="str">
            <v>- vermogen elektrische ovens totaal &gt;= 40 kW</v>
          </cell>
          <cell r="G368">
            <v>30</v>
          </cell>
          <cell r="H368">
            <v>100</v>
          </cell>
          <cell r="I368">
            <v>100</v>
          </cell>
        </row>
        <row r="369">
          <cell r="A369" t="str">
            <v>2621</v>
          </cell>
          <cell r="B369" t="str">
            <v>Vervaardiging van huishoudelijk en sieraardewerk</v>
          </cell>
          <cell r="C369" t="str">
            <v>Klassen</v>
          </cell>
          <cell r="D369">
            <v>262</v>
          </cell>
          <cell r="G369" t="str">
            <v/>
          </cell>
          <cell r="H369" t="str">
            <v/>
          </cell>
          <cell r="I369" t="str">
            <v/>
          </cell>
        </row>
        <row r="370">
          <cell r="A370" t="str">
            <v>2622</v>
          </cell>
          <cell r="B370" t="str">
            <v>Vervaardiging van sanitair aardewerk</v>
          </cell>
          <cell r="C370" t="str">
            <v>Klassen</v>
          </cell>
          <cell r="D370">
            <v>262</v>
          </cell>
          <cell r="G370" t="str">
            <v/>
          </cell>
          <cell r="H370" t="str">
            <v/>
          </cell>
          <cell r="I370" t="str">
            <v/>
          </cell>
        </row>
        <row r="371">
          <cell r="A371" t="str">
            <v>2623</v>
          </cell>
          <cell r="B371" t="str">
            <v>Vervaardiging van isolatoren en isolatiemateriaal van keramische stoffen</v>
          </cell>
          <cell r="C371" t="str">
            <v>Klassen</v>
          </cell>
          <cell r="D371">
            <v>262</v>
          </cell>
          <cell r="G371" t="str">
            <v/>
          </cell>
          <cell r="H371" t="str">
            <v/>
          </cell>
          <cell r="I371" t="str">
            <v/>
          </cell>
        </row>
        <row r="372">
          <cell r="A372" t="str">
            <v>2624</v>
          </cell>
          <cell r="B372" t="str">
            <v>Vervaardiging van overig technisch aardewerk</v>
          </cell>
          <cell r="C372" t="str">
            <v>Klassen</v>
          </cell>
          <cell r="D372">
            <v>262</v>
          </cell>
          <cell r="G372" t="str">
            <v/>
          </cell>
          <cell r="H372" t="str">
            <v/>
          </cell>
          <cell r="I372" t="str">
            <v/>
          </cell>
        </row>
        <row r="373">
          <cell r="A373" t="str">
            <v>2625</v>
          </cell>
          <cell r="B373" t="str">
            <v>Vervaardiging van overige niet-vuurvaste keramische producten (geen producten voor de bouw)</v>
          </cell>
          <cell r="C373" t="str">
            <v>Klassen</v>
          </cell>
          <cell r="D373">
            <v>262</v>
          </cell>
          <cell r="G373" t="str">
            <v/>
          </cell>
          <cell r="H373" t="str">
            <v/>
          </cell>
          <cell r="I373" t="str">
            <v/>
          </cell>
        </row>
        <row r="374">
          <cell r="A374" t="str">
            <v>2626</v>
          </cell>
          <cell r="B374" t="str">
            <v>Vervaardiging van overige vuurvaste keramische producten</v>
          </cell>
          <cell r="C374" t="str">
            <v>Klassen</v>
          </cell>
          <cell r="D374">
            <v>262</v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A375" t="str">
            <v>263</v>
          </cell>
          <cell r="B375" t="str">
            <v>Vervaardiging van keramische tegels en plavuizen</v>
          </cell>
          <cell r="C375" t="str">
            <v>Groepen</v>
          </cell>
          <cell r="D375">
            <v>26</v>
          </cell>
          <cell r="E375">
            <v>0</v>
          </cell>
          <cell r="F375" t="str">
            <v>Aardewerkfabrieken:</v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A376" t="str">
            <v>263</v>
          </cell>
          <cell r="B376" t="str">
            <v>Vervaardiging van keramische tegels en plavuizen</v>
          </cell>
          <cell r="C376" t="str">
            <v>Groepen</v>
          </cell>
          <cell r="D376">
            <v>26</v>
          </cell>
          <cell r="E376">
            <v>1</v>
          </cell>
          <cell r="F376" t="str">
            <v>- vermogen elektrische ovens totaal &lt; 40 kW</v>
          </cell>
          <cell r="G376">
            <v>10</v>
          </cell>
          <cell r="H376">
            <v>50</v>
          </cell>
          <cell r="I376">
            <v>30</v>
          </cell>
        </row>
        <row r="377">
          <cell r="A377" t="str">
            <v>263</v>
          </cell>
          <cell r="B377" t="str">
            <v>Vervaardiging van keramische tegels en plavuizen</v>
          </cell>
          <cell r="C377" t="str">
            <v>Groepen</v>
          </cell>
          <cell r="D377">
            <v>26</v>
          </cell>
          <cell r="E377">
            <v>2</v>
          </cell>
          <cell r="F377" t="str">
            <v>- vermogen elektrische ovens totaal &gt;= 40 kW</v>
          </cell>
          <cell r="G377">
            <v>30</v>
          </cell>
          <cell r="H377">
            <v>100</v>
          </cell>
          <cell r="I377">
            <v>100</v>
          </cell>
        </row>
        <row r="378">
          <cell r="A378" t="str">
            <v>2630</v>
          </cell>
          <cell r="B378" t="str">
            <v>Vervaardiging van keramische tegels en plavuizen</v>
          </cell>
          <cell r="C378" t="str">
            <v>Klassen</v>
          </cell>
          <cell r="D378">
            <v>263</v>
          </cell>
          <cell r="G378" t="str">
            <v/>
          </cell>
          <cell r="H378" t="str">
            <v/>
          </cell>
          <cell r="I378" t="str">
            <v/>
          </cell>
        </row>
        <row r="379">
          <cell r="A379" t="str">
            <v>264</v>
          </cell>
          <cell r="B379" t="str">
            <v>Vervaardiging van keramische producten voor de bouw (geen tegels en plavuizen)</v>
          </cell>
          <cell r="C379" t="str">
            <v>Groepen</v>
          </cell>
          <cell r="D379">
            <v>26</v>
          </cell>
          <cell r="E379">
            <v>0</v>
          </cell>
        </row>
        <row r="380">
          <cell r="A380" t="str">
            <v>264</v>
          </cell>
          <cell r="B380" t="str">
            <v>Vervaardiging van keramische producten voor de bouw (geen tegels en plavuizen)</v>
          </cell>
          <cell r="C380" t="str">
            <v>Groepen</v>
          </cell>
          <cell r="D380">
            <v>26</v>
          </cell>
          <cell r="E380">
            <v>1</v>
          </cell>
          <cell r="F380" t="str">
            <v>Baksteen en baksteenelementenfabrieken</v>
          </cell>
          <cell r="G380">
            <v>30</v>
          </cell>
          <cell r="H380">
            <v>200</v>
          </cell>
          <cell r="I380">
            <v>200</v>
          </cell>
        </row>
        <row r="381">
          <cell r="A381" t="str">
            <v>264</v>
          </cell>
          <cell r="B381" t="str">
            <v>Vervaardiging van keramische producten voor de bouw (geen tegels en plavuizen)</v>
          </cell>
          <cell r="C381" t="str">
            <v>Groepen</v>
          </cell>
          <cell r="D381">
            <v>26</v>
          </cell>
          <cell r="E381">
            <v>2</v>
          </cell>
          <cell r="F381" t="str">
            <v>Dakpannenfabrieken</v>
          </cell>
          <cell r="G381">
            <v>50</v>
          </cell>
          <cell r="H381">
            <v>200</v>
          </cell>
          <cell r="I381">
            <v>200</v>
          </cell>
        </row>
        <row r="382">
          <cell r="A382" t="str">
            <v>2640</v>
          </cell>
          <cell r="B382" t="str">
            <v>Vervaardiging van keramische producten voor de bouw (geen tegels en plavuizen)</v>
          </cell>
          <cell r="C382" t="str">
            <v>Klassen</v>
          </cell>
          <cell r="D382">
            <v>264</v>
          </cell>
          <cell r="G382">
            <v>30</v>
          </cell>
          <cell r="H382">
            <v>200</v>
          </cell>
          <cell r="I382">
            <v>200</v>
          </cell>
        </row>
        <row r="383">
          <cell r="A383" t="str">
            <v>265</v>
          </cell>
          <cell r="B383" t="str">
            <v>Vervaardiging van cement, kalk en gips</v>
          </cell>
          <cell r="C383" t="str">
            <v>Groepen</v>
          </cell>
          <cell r="D383">
            <v>26</v>
          </cell>
          <cell r="G383" t="str">
            <v/>
          </cell>
          <cell r="H383" t="str">
            <v/>
          </cell>
          <cell r="I383" t="str">
            <v/>
          </cell>
        </row>
        <row r="384">
          <cell r="A384" t="str">
            <v>2651</v>
          </cell>
          <cell r="B384" t="str">
            <v>Vervaardiging van cement</v>
          </cell>
          <cell r="C384" t="str">
            <v>Klassen</v>
          </cell>
          <cell r="D384">
            <v>265</v>
          </cell>
          <cell r="E384">
            <v>0</v>
          </cell>
          <cell r="F384" t="str">
            <v>Cementfabrieken:</v>
          </cell>
          <cell r="G384" t="str">
            <v/>
          </cell>
          <cell r="H384" t="str">
            <v/>
          </cell>
          <cell r="I384" t="str">
            <v/>
          </cell>
        </row>
        <row r="385">
          <cell r="A385" t="str">
            <v>2651</v>
          </cell>
          <cell r="B385" t="str">
            <v>Vervaardiging van cement</v>
          </cell>
          <cell r="C385" t="str">
            <v>Klassen</v>
          </cell>
          <cell r="D385">
            <v>265</v>
          </cell>
          <cell r="E385">
            <v>1</v>
          </cell>
          <cell r="F385" t="str">
            <v>- p.c. &lt; 100.000 t/j</v>
          </cell>
          <cell r="G385">
            <v>10</v>
          </cell>
          <cell r="H385">
            <v>300</v>
          </cell>
          <cell r="I385">
            <v>500</v>
          </cell>
        </row>
        <row r="386">
          <cell r="A386" t="str">
            <v>2651</v>
          </cell>
          <cell r="B386" t="str">
            <v>Vervaardiging van cement</v>
          </cell>
          <cell r="C386" t="str">
            <v>Klassen</v>
          </cell>
          <cell r="D386">
            <v>265</v>
          </cell>
          <cell r="E386">
            <v>2</v>
          </cell>
          <cell r="F386" t="str">
            <v>- p.c. &gt;= 100.000 t/j</v>
          </cell>
          <cell r="G386">
            <v>30</v>
          </cell>
          <cell r="H386">
            <v>500</v>
          </cell>
          <cell r="I386">
            <v>1000</v>
          </cell>
        </row>
        <row r="387">
          <cell r="A387" t="str">
            <v>2652</v>
          </cell>
          <cell r="B387" t="str">
            <v>Vervaardiging van kalk</v>
          </cell>
          <cell r="C387" t="str">
            <v>Klassen</v>
          </cell>
          <cell r="D387">
            <v>265</v>
          </cell>
          <cell r="E387">
            <v>0</v>
          </cell>
          <cell r="F387" t="str">
            <v>Kalkfabrieken:</v>
          </cell>
          <cell r="G387" t="str">
            <v/>
          </cell>
          <cell r="H387" t="str">
            <v/>
          </cell>
          <cell r="I387" t="str">
            <v/>
          </cell>
        </row>
        <row r="388">
          <cell r="A388" t="str">
            <v>2652</v>
          </cell>
          <cell r="B388" t="str">
            <v>Vervaardiging van kalk</v>
          </cell>
          <cell r="C388" t="str">
            <v>Klassen</v>
          </cell>
          <cell r="D388">
            <v>265</v>
          </cell>
          <cell r="E388">
            <v>1</v>
          </cell>
          <cell r="F388" t="str">
            <v>- p.c. &lt; 100.000 t/j</v>
          </cell>
          <cell r="G388">
            <v>30</v>
          </cell>
          <cell r="H388">
            <v>200</v>
          </cell>
          <cell r="I388">
            <v>200</v>
          </cell>
        </row>
        <row r="389">
          <cell r="A389" t="str">
            <v>2652</v>
          </cell>
          <cell r="B389" t="str">
            <v>Vervaardiging van kalk</v>
          </cell>
          <cell r="C389" t="str">
            <v>Klassen</v>
          </cell>
          <cell r="D389">
            <v>265</v>
          </cell>
          <cell r="E389">
            <v>2</v>
          </cell>
          <cell r="F389" t="str">
            <v>- p.c. &gt;= 100.000 t/j</v>
          </cell>
          <cell r="G389">
            <v>50</v>
          </cell>
          <cell r="H389">
            <v>500</v>
          </cell>
          <cell r="I389">
            <v>300</v>
          </cell>
        </row>
        <row r="390">
          <cell r="A390" t="str">
            <v>2653</v>
          </cell>
          <cell r="B390" t="str">
            <v>Vervaardiging van gips</v>
          </cell>
          <cell r="C390" t="str">
            <v>Klassen</v>
          </cell>
          <cell r="D390">
            <v>265</v>
          </cell>
          <cell r="E390">
            <v>0</v>
          </cell>
          <cell r="F390" t="str">
            <v>Gipsfabrieken:</v>
          </cell>
          <cell r="G390" t="str">
            <v/>
          </cell>
          <cell r="H390" t="str">
            <v/>
          </cell>
          <cell r="I390" t="str">
            <v/>
          </cell>
        </row>
        <row r="391">
          <cell r="A391" t="str">
            <v>2653</v>
          </cell>
          <cell r="B391" t="str">
            <v>Vervaardiging van gips</v>
          </cell>
          <cell r="C391" t="str">
            <v>Klassen</v>
          </cell>
          <cell r="D391">
            <v>265</v>
          </cell>
          <cell r="E391">
            <v>1</v>
          </cell>
          <cell r="F391" t="str">
            <v>- p.c. &lt; 100.000 t/j</v>
          </cell>
          <cell r="G391">
            <v>30</v>
          </cell>
          <cell r="H391">
            <v>200</v>
          </cell>
          <cell r="I391">
            <v>200</v>
          </cell>
        </row>
        <row r="392">
          <cell r="A392" t="str">
            <v>2653</v>
          </cell>
          <cell r="B392" t="str">
            <v>Vervaardiging van gips</v>
          </cell>
          <cell r="C392" t="str">
            <v>Klassen</v>
          </cell>
          <cell r="D392">
            <v>265</v>
          </cell>
          <cell r="E392">
            <v>2</v>
          </cell>
          <cell r="F392" t="str">
            <v>- p.c. &gt;= 100.000 t/j</v>
          </cell>
          <cell r="G392">
            <v>50</v>
          </cell>
          <cell r="H392">
            <v>500</v>
          </cell>
          <cell r="I392">
            <v>300</v>
          </cell>
        </row>
        <row r="393">
          <cell r="A393" t="str">
            <v>266</v>
          </cell>
          <cell r="B393" t="str">
            <v>Vervaardiging van producten van beton, cement en gips</v>
          </cell>
          <cell r="C393" t="str">
            <v>Groepen</v>
          </cell>
          <cell r="D393">
            <v>26</v>
          </cell>
          <cell r="G393" t="str">
            <v/>
          </cell>
          <cell r="H393" t="str">
            <v/>
          </cell>
          <cell r="I393" t="str">
            <v/>
          </cell>
        </row>
        <row r="394">
          <cell r="A394" t="str">
            <v>2661</v>
          </cell>
          <cell r="B394" t="str">
            <v>Vervaardiging van producten van beton voor de bouw en van kalkzandsteen</v>
          </cell>
          <cell r="C394" t="str">
            <v>Klassen</v>
          </cell>
          <cell r="D394">
            <v>266</v>
          </cell>
          <cell r="G394" t="str">
            <v/>
          </cell>
          <cell r="H394" t="str">
            <v/>
          </cell>
          <cell r="I394" t="str">
            <v/>
          </cell>
        </row>
        <row r="395">
          <cell r="A395" t="str">
            <v>26611</v>
          </cell>
          <cell r="B395" t="str">
            <v>Vervaardiging van producten van beton voor de bouw</v>
          </cell>
          <cell r="C395" t="str">
            <v>Subklassen</v>
          </cell>
          <cell r="D395">
            <v>2661</v>
          </cell>
          <cell r="E395">
            <v>0</v>
          </cell>
          <cell r="F395" t="str">
            <v>Betonwarenfabrieken:</v>
          </cell>
          <cell r="G395" t="str">
            <v/>
          </cell>
          <cell r="H395" t="str">
            <v/>
          </cell>
          <cell r="I395" t="str">
            <v/>
          </cell>
        </row>
        <row r="396">
          <cell r="A396" t="str">
            <v>26611</v>
          </cell>
          <cell r="B396" t="str">
            <v>Vervaardiging van producten van beton voor de bouw</v>
          </cell>
          <cell r="C396" t="str">
            <v>Subklassen</v>
          </cell>
          <cell r="D396">
            <v>2661</v>
          </cell>
          <cell r="E396">
            <v>1</v>
          </cell>
          <cell r="F396" t="str">
            <v>- zonder persen, triltafels en bekistingtrille</v>
          </cell>
          <cell r="G396">
            <v>10</v>
          </cell>
          <cell r="H396">
            <v>100</v>
          </cell>
          <cell r="I396">
            <v>200</v>
          </cell>
        </row>
        <row r="397">
          <cell r="A397" t="str">
            <v>26611</v>
          </cell>
          <cell r="B397" t="str">
            <v>Vervaardiging van producten van beton voor de bouw</v>
          </cell>
          <cell r="C397" t="str">
            <v>Subklassen</v>
          </cell>
          <cell r="D397">
            <v>2661</v>
          </cell>
          <cell r="E397">
            <v>2</v>
          </cell>
          <cell r="F397" t="str">
            <v>- met persen, triltafels of bekistingtrillers,</v>
          </cell>
          <cell r="G397">
            <v>10</v>
          </cell>
          <cell r="H397">
            <v>100</v>
          </cell>
          <cell r="I397">
            <v>300</v>
          </cell>
        </row>
        <row r="398">
          <cell r="A398" t="str">
            <v>26611</v>
          </cell>
          <cell r="B398" t="str">
            <v>Vervaardiging van producten van beton voor de bouw</v>
          </cell>
          <cell r="C398" t="str">
            <v>Subklassen</v>
          </cell>
          <cell r="D398">
            <v>2661</v>
          </cell>
          <cell r="E398">
            <v>3</v>
          </cell>
          <cell r="F398" t="str">
            <v>- met persen, triltafels of bekistingtrillers,</v>
          </cell>
          <cell r="G398">
            <v>30</v>
          </cell>
          <cell r="H398">
            <v>200</v>
          </cell>
          <cell r="I398">
            <v>700</v>
          </cell>
        </row>
        <row r="399">
          <cell r="A399" t="str">
            <v>26612</v>
          </cell>
          <cell r="B399" t="str">
            <v>Vervaardiging van kalkzandsteen</v>
          </cell>
          <cell r="C399" t="str">
            <v>Subklassen</v>
          </cell>
          <cell r="D399">
            <v>2661</v>
          </cell>
          <cell r="E399">
            <v>0</v>
          </cell>
          <cell r="F399" t="str">
            <v>Kalkzandsteenfabrieken:</v>
          </cell>
          <cell r="G399" t="str">
            <v/>
          </cell>
          <cell r="H399" t="str">
            <v/>
          </cell>
          <cell r="I399" t="str">
            <v/>
          </cell>
        </row>
        <row r="400">
          <cell r="A400" t="str">
            <v>26612</v>
          </cell>
          <cell r="B400" t="str">
            <v>Vervaardiging van kalkzandsteen</v>
          </cell>
          <cell r="C400" t="str">
            <v>Subklassen</v>
          </cell>
          <cell r="D400">
            <v>2661</v>
          </cell>
          <cell r="E400">
            <v>1</v>
          </cell>
          <cell r="F400" t="str">
            <v>- p.c. &lt; 100.000 t/j</v>
          </cell>
          <cell r="G400">
            <v>10</v>
          </cell>
          <cell r="H400">
            <v>100</v>
          </cell>
          <cell r="I400">
            <v>100</v>
          </cell>
        </row>
        <row r="401">
          <cell r="A401" t="str">
            <v>26612</v>
          </cell>
          <cell r="B401" t="str">
            <v>Vervaardiging van kalkzandsteen</v>
          </cell>
          <cell r="C401" t="str">
            <v>Subklassen</v>
          </cell>
          <cell r="D401">
            <v>2661</v>
          </cell>
          <cell r="E401">
            <v>2</v>
          </cell>
          <cell r="F401" t="str">
            <v>- p.c. &gt;= 100.000 t/j</v>
          </cell>
          <cell r="G401">
            <v>30</v>
          </cell>
          <cell r="H401">
            <v>300</v>
          </cell>
          <cell r="I401">
            <v>300</v>
          </cell>
        </row>
        <row r="402">
          <cell r="A402" t="str">
            <v>2662</v>
          </cell>
          <cell r="B402" t="str">
            <v>Vervaardiging van producten van gips voor de bouw</v>
          </cell>
          <cell r="C402" t="str">
            <v>Klassen</v>
          </cell>
          <cell r="D402">
            <v>266</v>
          </cell>
          <cell r="G402">
            <v>50</v>
          </cell>
          <cell r="H402">
            <v>100</v>
          </cell>
          <cell r="I402">
            <v>100</v>
          </cell>
        </row>
        <row r="403">
          <cell r="A403" t="str">
            <v>2663</v>
          </cell>
          <cell r="B403" t="str">
            <v>Vervaardiging van stortklare beton</v>
          </cell>
          <cell r="C403" t="str">
            <v>Klassen</v>
          </cell>
          <cell r="D403">
            <v>266</v>
          </cell>
          <cell r="E403">
            <v>0</v>
          </cell>
          <cell r="F403" t="str">
            <v>Betonmortelcentrales:</v>
          </cell>
          <cell r="G403" t="str">
            <v/>
          </cell>
          <cell r="H403" t="str">
            <v/>
          </cell>
          <cell r="I403" t="str">
            <v/>
          </cell>
        </row>
        <row r="404">
          <cell r="A404" t="str">
            <v>2663</v>
          </cell>
          <cell r="B404" t="str">
            <v>Vervaardiging van stortklare beton</v>
          </cell>
          <cell r="C404" t="str">
            <v>Klassen</v>
          </cell>
          <cell r="D404">
            <v>266</v>
          </cell>
          <cell r="E404">
            <v>1</v>
          </cell>
          <cell r="F404" t="str">
            <v>- p.c. &lt; 100 t/u</v>
          </cell>
          <cell r="G404">
            <v>10</v>
          </cell>
          <cell r="H404">
            <v>100</v>
          </cell>
          <cell r="I404">
            <v>100</v>
          </cell>
        </row>
        <row r="405">
          <cell r="A405" t="str">
            <v>2663</v>
          </cell>
          <cell r="B405" t="str">
            <v>Vervaardiging van stortklare beton</v>
          </cell>
          <cell r="C405" t="str">
            <v>Klassen</v>
          </cell>
          <cell r="D405">
            <v>266</v>
          </cell>
          <cell r="E405">
            <v>2</v>
          </cell>
          <cell r="F405" t="str">
            <v>- p.c. &gt;= 100 t/u</v>
          </cell>
          <cell r="G405">
            <v>30</v>
          </cell>
          <cell r="H405">
            <v>200</v>
          </cell>
          <cell r="I405">
            <v>300</v>
          </cell>
        </row>
        <row r="406">
          <cell r="A406" t="str">
            <v>2664</v>
          </cell>
          <cell r="B406" t="str">
            <v>Vervaardiging van mortel</v>
          </cell>
          <cell r="C406" t="str">
            <v>Klassen</v>
          </cell>
          <cell r="D406">
            <v>266</v>
          </cell>
          <cell r="E406">
            <v>0</v>
          </cell>
          <cell r="F406" t="str">
            <v>Betonmortelcentrales:</v>
          </cell>
          <cell r="G406" t="str">
            <v/>
          </cell>
          <cell r="H406" t="str">
            <v/>
          </cell>
          <cell r="I406" t="str">
            <v/>
          </cell>
        </row>
        <row r="407">
          <cell r="A407" t="str">
            <v>2664</v>
          </cell>
          <cell r="B407" t="str">
            <v>Vervaardiging van mortel</v>
          </cell>
          <cell r="C407" t="str">
            <v>Klassen</v>
          </cell>
          <cell r="D407">
            <v>266</v>
          </cell>
          <cell r="E407">
            <v>1</v>
          </cell>
          <cell r="F407" t="str">
            <v>- p.c. &lt; 100 t/u</v>
          </cell>
          <cell r="G407">
            <v>10</v>
          </cell>
          <cell r="H407">
            <v>100</v>
          </cell>
          <cell r="I407">
            <v>100</v>
          </cell>
        </row>
        <row r="408">
          <cell r="A408" t="str">
            <v>2664</v>
          </cell>
          <cell r="B408" t="str">
            <v>Vervaardiging van mortel</v>
          </cell>
          <cell r="C408" t="str">
            <v>Klassen</v>
          </cell>
          <cell r="D408">
            <v>266</v>
          </cell>
          <cell r="E408">
            <v>2</v>
          </cell>
          <cell r="F408" t="str">
            <v>- p.c. &gt;= 100 t/u</v>
          </cell>
          <cell r="G408">
            <v>30</v>
          </cell>
          <cell r="H408">
            <v>200</v>
          </cell>
          <cell r="I408">
            <v>300</v>
          </cell>
        </row>
        <row r="409">
          <cell r="A409" t="str">
            <v>2665</v>
          </cell>
          <cell r="B409" t="str">
            <v>Vervaardiging van producten van vezelcement</v>
          </cell>
          <cell r="C409" t="str">
            <v>Klassen</v>
          </cell>
          <cell r="D409">
            <v>266</v>
          </cell>
          <cell r="E409">
            <v>0</v>
          </cell>
          <cell r="F409" t="str">
            <v>Vervaardiging van produkten van beton, (vezel)cement en gips:</v>
          </cell>
          <cell r="G409" t="str">
            <v/>
          </cell>
          <cell r="H409" t="str">
            <v/>
          </cell>
          <cell r="I409" t="str">
            <v/>
          </cell>
        </row>
        <row r="410">
          <cell r="A410" t="str">
            <v>2665</v>
          </cell>
          <cell r="B410" t="str">
            <v>Vervaardiging van producten van vezelcement</v>
          </cell>
          <cell r="C410" t="str">
            <v>Klassen</v>
          </cell>
          <cell r="D410">
            <v>266</v>
          </cell>
          <cell r="E410">
            <v>1</v>
          </cell>
          <cell r="F410" t="str">
            <v>- p.c. &lt; 100 t/d</v>
          </cell>
          <cell r="G410">
            <v>10</v>
          </cell>
          <cell r="H410">
            <v>100</v>
          </cell>
          <cell r="I410">
            <v>100</v>
          </cell>
        </row>
        <row r="411">
          <cell r="A411" t="str">
            <v>2665</v>
          </cell>
          <cell r="B411" t="str">
            <v>Vervaardiging van producten van vezelcement</v>
          </cell>
          <cell r="C411" t="str">
            <v>Klassen</v>
          </cell>
          <cell r="D411">
            <v>266</v>
          </cell>
          <cell r="E411">
            <v>2</v>
          </cell>
          <cell r="F411" t="str">
            <v>- p.c. &gt;= 100 t/d</v>
          </cell>
          <cell r="G411">
            <v>30</v>
          </cell>
          <cell r="H411">
            <v>200</v>
          </cell>
          <cell r="I411">
            <v>300</v>
          </cell>
        </row>
        <row r="412">
          <cell r="A412" t="str">
            <v>2666</v>
          </cell>
          <cell r="B412" t="str">
            <v>Vervaardiging van producten van beton, cement en gips (geen producten voor de bouw)</v>
          </cell>
          <cell r="C412" t="str">
            <v>Klassen</v>
          </cell>
          <cell r="D412">
            <v>266</v>
          </cell>
          <cell r="E412">
            <v>0</v>
          </cell>
          <cell r="F412" t="str">
            <v>Vervaardiging van produkten van beton, (vezel)cement en gips:</v>
          </cell>
          <cell r="G412" t="str">
            <v/>
          </cell>
          <cell r="H412" t="str">
            <v/>
          </cell>
          <cell r="I412" t="str">
            <v/>
          </cell>
        </row>
        <row r="413">
          <cell r="A413" t="str">
            <v>2666</v>
          </cell>
          <cell r="B413" t="str">
            <v>Vervaardiging van producten van beton, cement en gips (geen producten voor de bouw)</v>
          </cell>
          <cell r="C413" t="str">
            <v>Klassen</v>
          </cell>
          <cell r="D413">
            <v>266</v>
          </cell>
          <cell r="E413">
            <v>1</v>
          </cell>
          <cell r="F413" t="str">
            <v>- p.c. &lt; 100 t/d</v>
          </cell>
          <cell r="G413">
            <v>10</v>
          </cell>
          <cell r="H413">
            <v>100</v>
          </cell>
          <cell r="I413">
            <v>100</v>
          </cell>
        </row>
        <row r="414">
          <cell r="A414" t="str">
            <v>2666</v>
          </cell>
          <cell r="B414" t="str">
            <v>Vervaardiging van producten van beton, cement en gips (geen producten voor de bouw)</v>
          </cell>
          <cell r="C414" t="str">
            <v>Klassen</v>
          </cell>
          <cell r="D414">
            <v>266</v>
          </cell>
          <cell r="E414">
            <v>2</v>
          </cell>
          <cell r="F414" t="str">
            <v>- p.c. &gt;= 100 t/d</v>
          </cell>
          <cell r="G414">
            <v>30</v>
          </cell>
          <cell r="H414">
            <v>200</v>
          </cell>
          <cell r="I414">
            <v>300</v>
          </cell>
        </row>
        <row r="415">
          <cell r="A415" t="str">
            <v>267</v>
          </cell>
          <cell r="B415" t="str">
            <v>Natuursteenbewerking</v>
          </cell>
          <cell r="C415" t="str">
            <v>Groepen</v>
          </cell>
          <cell r="D415">
            <v>26</v>
          </cell>
          <cell r="E415">
            <v>0</v>
          </cell>
          <cell r="F415" t="str">
            <v>Natuursteenbewerkingsbedrijven:</v>
          </cell>
          <cell r="G415" t="str">
            <v/>
          </cell>
          <cell r="H415" t="str">
            <v/>
          </cell>
          <cell r="I415" t="str">
            <v/>
          </cell>
        </row>
        <row r="416">
          <cell r="A416" t="str">
            <v>267</v>
          </cell>
          <cell r="B416" t="str">
            <v>Natuursteenbewerking</v>
          </cell>
          <cell r="C416" t="str">
            <v>Groepen</v>
          </cell>
          <cell r="D416">
            <v>26</v>
          </cell>
          <cell r="E416">
            <v>1</v>
          </cell>
          <cell r="F416" t="str">
            <v>- zonder breken, zeven en drogen</v>
          </cell>
          <cell r="G416">
            <v>0</v>
          </cell>
          <cell r="H416">
            <v>30</v>
          </cell>
          <cell r="I416">
            <v>100</v>
          </cell>
        </row>
        <row r="417">
          <cell r="A417" t="str">
            <v>267</v>
          </cell>
          <cell r="B417" t="str">
            <v>Natuursteenbewerking</v>
          </cell>
          <cell r="C417" t="str">
            <v>Groepen</v>
          </cell>
          <cell r="D417">
            <v>26</v>
          </cell>
          <cell r="E417">
            <v>2</v>
          </cell>
          <cell r="F417" t="str">
            <v>- met breken, zeven of drogen,   v.c. &lt; 100.000 t/j</v>
          </cell>
          <cell r="G417">
            <v>10</v>
          </cell>
          <cell r="H417">
            <v>100</v>
          </cell>
          <cell r="I417">
            <v>300</v>
          </cell>
        </row>
        <row r="418">
          <cell r="A418" t="str">
            <v>267</v>
          </cell>
          <cell r="B418" t="str">
            <v>Natuursteenbewerking</v>
          </cell>
          <cell r="C418" t="str">
            <v>Groepen</v>
          </cell>
          <cell r="D418">
            <v>26</v>
          </cell>
          <cell r="E418">
            <v>3</v>
          </cell>
          <cell r="F418" t="str">
            <v>- met breken, zeven of drogen,   v.c. &gt;= 100.000 t/j</v>
          </cell>
          <cell r="G418">
            <v>30</v>
          </cell>
          <cell r="H418">
            <v>200</v>
          </cell>
          <cell r="I418">
            <v>700</v>
          </cell>
        </row>
        <row r="419">
          <cell r="A419" t="str">
            <v>2670</v>
          </cell>
          <cell r="B419" t="str">
            <v>Natuursteenbewerking</v>
          </cell>
          <cell r="C419" t="str">
            <v>Klassen</v>
          </cell>
          <cell r="D419">
            <v>267</v>
          </cell>
          <cell r="G419" t="str">
            <v/>
          </cell>
          <cell r="H419" t="str">
            <v/>
          </cell>
          <cell r="I419" t="str">
            <v/>
          </cell>
        </row>
        <row r="420">
          <cell r="A420" t="str">
            <v>268</v>
          </cell>
          <cell r="B420" t="str">
            <v>Vervaardiging van overige niet-metaalhoudende minerale producten</v>
          </cell>
          <cell r="C420" t="str">
            <v>Groepen</v>
          </cell>
          <cell r="D420">
            <v>26</v>
          </cell>
          <cell r="G420" t="str">
            <v/>
          </cell>
          <cell r="H420" t="str">
            <v/>
          </cell>
          <cell r="I420" t="str">
            <v/>
          </cell>
        </row>
        <row r="421">
          <cell r="A421" t="str">
            <v>2681</v>
          </cell>
          <cell r="B421" t="str">
            <v>Vervaardiging van schuur-, slijp- en polijstmiddelen</v>
          </cell>
          <cell r="C421" t="str">
            <v>Klassen</v>
          </cell>
          <cell r="D421">
            <v>268</v>
          </cell>
          <cell r="G421">
            <v>10</v>
          </cell>
          <cell r="H421">
            <v>50</v>
          </cell>
          <cell r="I421">
            <v>50</v>
          </cell>
        </row>
        <row r="422">
          <cell r="A422" t="str">
            <v>2682</v>
          </cell>
          <cell r="B422" t="str">
            <v>Vervaardiging van overige niet-metaalhoudende minerale producten n.e.g.</v>
          </cell>
          <cell r="C422" t="str">
            <v>Klassen</v>
          </cell>
          <cell r="D422">
            <v>268</v>
          </cell>
          <cell r="E422" t="str">
            <v>0A</v>
          </cell>
          <cell r="F422" t="str">
            <v>Bitumineuze materialenfabrieken:</v>
          </cell>
          <cell r="G422" t="str">
            <v/>
          </cell>
          <cell r="H422" t="str">
            <v/>
          </cell>
          <cell r="I422" t="str">
            <v/>
          </cell>
        </row>
        <row r="423">
          <cell r="A423" t="str">
            <v>2682</v>
          </cell>
          <cell r="B423" t="str">
            <v>Vervaardiging van overige niet-metaalhoudende minerale producten n.e.g.</v>
          </cell>
          <cell r="C423" t="str">
            <v>Klassen</v>
          </cell>
          <cell r="D423">
            <v>268</v>
          </cell>
          <cell r="E423" t="str">
            <v>1A</v>
          </cell>
          <cell r="F423" t="str">
            <v>- p.c. &lt; 100 t/u</v>
          </cell>
          <cell r="G423">
            <v>300</v>
          </cell>
          <cell r="H423">
            <v>100</v>
          </cell>
          <cell r="I423">
            <v>100</v>
          </cell>
        </row>
        <row r="424">
          <cell r="A424" t="str">
            <v>2682</v>
          </cell>
          <cell r="B424" t="str">
            <v>Vervaardiging van overige niet-metaalhoudende minerale producten n.e.g.</v>
          </cell>
          <cell r="C424" t="str">
            <v>Klassen</v>
          </cell>
          <cell r="D424">
            <v>268</v>
          </cell>
          <cell r="E424" t="str">
            <v>2A</v>
          </cell>
          <cell r="F424" t="str">
            <v>- p.c. &gt;= 100 t/u</v>
          </cell>
          <cell r="G424">
            <v>500</v>
          </cell>
          <cell r="H424">
            <v>200</v>
          </cell>
          <cell r="I424">
            <v>200</v>
          </cell>
        </row>
        <row r="425">
          <cell r="A425" t="str">
            <v>2682</v>
          </cell>
          <cell r="B425" t="str">
            <v>Vervaardiging van overige niet-metaalhoudende minerale producten n.e.g.</v>
          </cell>
          <cell r="C425" t="str">
            <v>Klassen</v>
          </cell>
          <cell r="D425">
            <v>268</v>
          </cell>
          <cell r="E425" t="str">
            <v>0B</v>
          </cell>
          <cell r="F425" t="str">
            <v>Isolatiematerialenfabrieken (excl. glaswol):</v>
          </cell>
          <cell r="G425" t="str">
            <v/>
          </cell>
          <cell r="H425" t="str">
            <v/>
          </cell>
          <cell r="I425" t="str">
            <v/>
          </cell>
        </row>
        <row r="426">
          <cell r="A426" t="str">
            <v>2682</v>
          </cell>
          <cell r="B426" t="str">
            <v>Vervaardiging van overige niet-metaalhoudende minerale producten n.e.g.</v>
          </cell>
          <cell r="C426" t="str">
            <v>Klassen</v>
          </cell>
          <cell r="D426">
            <v>268</v>
          </cell>
          <cell r="E426" t="str">
            <v>1B</v>
          </cell>
          <cell r="F426" t="str">
            <v>- steenwol, p.c. &gt;= 5.000 t/j</v>
          </cell>
          <cell r="G426">
            <v>100</v>
          </cell>
          <cell r="H426">
            <v>200</v>
          </cell>
          <cell r="I426">
            <v>300</v>
          </cell>
        </row>
        <row r="427">
          <cell r="A427" t="str">
            <v>2682</v>
          </cell>
          <cell r="B427" t="str">
            <v>Vervaardiging van overige niet-metaalhoudende minerale producten n.e.g.</v>
          </cell>
          <cell r="C427" t="str">
            <v>Klassen</v>
          </cell>
          <cell r="D427">
            <v>268</v>
          </cell>
          <cell r="E427" t="str">
            <v>2B</v>
          </cell>
          <cell r="F427" t="str">
            <v>- overige isolatiematerialen</v>
          </cell>
          <cell r="G427">
            <v>200</v>
          </cell>
          <cell r="H427">
            <v>100</v>
          </cell>
          <cell r="I427">
            <v>100</v>
          </cell>
        </row>
        <row r="428">
          <cell r="A428" t="str">
            <v>2682</v>
          </cell>
          <cell r="B428" t="str">
            <v>Vervaardiging van overige niet-metaalhoudende minerale producten n.e.g.</v>
          </cell>
          <cell r="C428" t="str">
            <v>Klassen</v>
          </cell>
          <cell r="D428">
            <v>268</v>
          </cell>
          <cell r="E428" t="str">
            <v>0C</v>
          </cell>
          <cell r="F428" t="str">
            <v>Minerale produktenfabrieken n.e.g.</v>
          </cell>
          <cell r="G428">
            <v>50</v>
          </cell>
          <cell r="H428">
            <v>100</v>
          </cell>
          <cell r="I428">
            <v>100</v>
          </cell>
        </row>
        <row r="429">
          <cell r="A429" t="str">
            <v>27</v>
          </cell>
          <cell r="B429" t="str">
            <v>Vervaardiging van metalen in primaire vorm</v>
          </cell>
          <cell r="C429" t="str">
            <v>Afdeling</v>
          </cell>
          <cell r="D429" t="str">
            <v>DJ</v>
          </cell>
          <cell r="E429" t="str">
            <v>0D</v>
          </cell>
          <cell r="F429" t="str">
            <v>Asfaltcentrales</v>
          </cell>
          <cell r="G429">
            <v>100</v>
          </cell>
          <cell r="H429">
            <v>50</v>
          </cell>
          <cell r="I429">
            <v>200</v>
          </cell>
        </row>
        <row r="430">
          <cell r="A430" t="str">
            <v>271</v>
          </cell>
          <cell r="B430" t="str">
            <v>Vervaardiging van ijzer en staal en van ferro-legeringen</v>
          </cell>
          <cell r="C430" t="str">
            <v>Groepen</v>
          </cell>
          <cell r="D430">
            <v>27</v>
          </cell>
          <cell r="G430">
            <v>100</v>
          </cell>
          <cell r="H430">
            <v>50</v>
          </cell>
          <cell r="I430">
            <v>200</v>
          </cell>
        </row>
        <row r="431">
          <cell r="A431" t="str">
            <v>2710</v>
          </cell>
          <cell r="B431" t="str">
            <v>Vervaardiging van ijzer en staal en van ferro-legeringen</v>
          </cell>
          <cell r="C431" t="str">
            <v>Klassen</v>
          </cell>
          <cell r="D431">
            <v>271</v>
          </cell>
          <cell r="E431">
            <v>0</v>
          </cell>
          <cell r="F431" t="str">
            <v>Ruwijzer- en staalfabrieken:</v>
          </cell>
          <cell r="G431" t="str">
            <v/>
          </cell>
          <cell r="H431" t="str">
            <v/>
          </cell>
          <cell r="I431" t="str">
            <v/>
          </cell>
        </row>
        <row r="432">
          <cell r="A432" t="str">
            <v>2710</v>
          </cell>
          <cell r="B432" t="str">
            <v>Vervaardiging van ijzer en staal en van ferro-legeringen</v>
          </cell>
          <cell r="C432" t="str">
            <v>Klassen</v>
          </cell>
          <cell r="D432">
            <v>271</v>
          </cell>
          <cell r="E432">
            <v>1</v>
          </cell>
          <cell r="F432" t="str">
            <v>- p.c. &lt; 1.000 t/j</v>
          </cell>
          <cell r="G432">
            <v>700</v>
          </cell>
          <cell r="H432">
            <v>500</v>
          </cell>
          <cell r="I432">
            <v>700</v>
          </cell>
        </row>
        <row r="433">
          <cell r="A433" t="str">
            <v>2710</v>
          </cell>
          <cell r="B433" t="str">
            <v>Vervaardiging van ijzer en staal en van ferro-legeringen</v>
          </cell>
          <cell r="C433" t="str">
            <v>Klassen</v>
          </cell>
          <cell r="D433">
            <v>271</v>
          </cell>
          <cell r="E433">
            <v>2</v>
          </cell>
          <cell r="F433" t="str">
            <v>- p.c. &gt;= 1.000 t/j</v>
          </cell>
          <cell r="G433">
            <v>1500</v>
          </cell>
          <cell r="H433">
            <v>1000</v>
          </cell>
          <cell r="I433">
            <v>1500</v>
          </cell>
        </row>
        <row r="434">
          <cell r="A434" t="str">
            <v>272</v>
          </cell>
          <cell r="B434" t="str">
            <v>Vervaardiging van gietijzeren en stalen buizen</v>
          </cell>
          <cell r="C434" t="str">
            <v>Groepen</v>
          </cell>
          <cell r="D434">
            <v>27</v>
          </cell>
          <cell r="E434">
            <v>0</v>
          </cell>
          <cell r="F434" t="str">
            <v>IJzeren- en stalenbuizenfabrieken:</v>
          </cell>
          <cell r="G434" t="str">
            <v/>
          </cell>
          <cell r="H434" t="str">
            <v/>
          </cell>
          <cell r="I434" t="str">
            <v/>
          </cell>
        </row>
        <row r="435">
          <cell r="A435" t="str">
            <v>272</v>
          </cell>
          <cell r="B435" t="str">
            <v>Vervaardiging van gietijzeren en stalen buizen</v>
          </cell>
          <cell r="C435" t="str">
            <v>Groepen</v>
          </cell>
          <cell r="D435">
            <v>27</v>
          </cell>
          <cell r="E435">
            <v>1</v>
          </cell>
          <cell r="F435" t="str">
            <v>- p.o. &lt; 2.000 m2</v>
          </cell>
          <cell r="G435">
            <v>30</v>
          </cell>
          <cell r="H435">
            <v>30</v>
          </cell>
          <cell r="I435">
            <v>500</v>
          </cell>
        </row>
        <row r="436">
          <cell r="A436" t="str">
            <v>272</v>
          </cell>
          <cell r="B436" t="str">
            <v>Vervaardiging van gietijzeren en stalen buizen</v>
          </cell>
          <cell r="C436" t="str">
            <v>Groepen</v>
          </cell>
          <cell r="D436">
            <v>27</v>
          </cell>
          <cell r="E436">
            <v>2</v>
          </cell>
          <cell r="F436" t="str">
            <v>- p.o. &gt;= 2.000 m2</v>
          </cell>
          <cell r="G436">
            <v>50</v>
          </cell>
          <cell r="H436">
            <v>100</v>
          </cell>
          <cell r="I436">
            <v>1000</v>
          </cell>
        </row>
        <row r="437">
          <cell r="A437" t="str">
            <v>2721</v>
          </cell>
          <cell r="B437" t="str">
            <v>Vervaardiging van gietijzeren buizen</v>
          </cell>
          <cell r="C437" t="str">
            <v>Klassen</v>
          </cell>
          <cell r="D437">
            <v>272</v>
          </cell>
          <cell r="G437">
            <v>30</v>
          </cell>
          <cell r="H437">
            <v>30</v>
          </cell>
          <cell r="I437">
            <v>500</v>
          </cell>
        </row>
        <row r="438">
          <cell r="A438" t="str">
            <v>2722</v>
          </cell>
          <cell r="B438" t="str">
            <v>Vervaardiging van stalen buizen</v>
          </cell>
          <cell r="C438" t="str">
            <v>Klassen</v>
          </cell>
          <cell r="D438">
            <v>272</v>
          </cell>
          <cell r="G438">
            <v>50</v>
          </cell>
          <cell r="H438">
            <v>100</v>
          </cell>
          <cell r="I438">
            <v>1000</v>
          </cell>
        </row>
        <row r="439">
          <cell r="A439" t="str">
            <v>273</v>
          </cell>
          <cell r="B439" t="str">
            <v>Overige eerste verwerking van ijzer en staal</v>
          </cell>
          <cell r="C439" t="str">
            <v>Groepen</v>
          </cell>
          <cell r="D439">
            <v>27</v>
          </cell>
          <cell r="E439">
            <v>0</v>
          </cell>
          <cell r="F439" t="str">
            <v>Draadtrekkerijen, koudbandwalserijen en profielzetterijen:</v>
          </cell>
          <cell r="G439" t="str">
            <v/>
          </cell>
          <cell r="H439" t="str">
            <v/>
          </cell>
          <cell r="I439" t="str">
            <v/>
          </cell>
        </row>
        <row r="440">
          <cell r="A440" t="str">
            <v>273</v>
          </cell>
          <cell r="B440" t="str">
            <v>Overige eerste verwerking van ijzer en staal</v>
          </cell>
          <cell r="C440" t="str">
            <v>Groepen</v>
          </cell>
          <cell r="D440">
            <v>27</v>
          </cell>
          <cell r="E440">
            <v>1</v>
          </cell>
          <cell r="F440" t="str">
            <v>- p.o. &lt; 2.000 m2</v>
          </cell>
          <cell r="G440">
            <v>30</v>
          </cell>
          <cell r="H440">
            <v>30</v>
          </cell>
          <cell r="I440">
            <v>300</v>
          </cell>
        </row>
        <row r="441">
          <cell r="A441" t="str">
            <v>273</v>
          </cell>
          <cell r="B441" t="str">
            <v>Overige eerste verwerking van ijzer en staal</v>
          </cell>
          <cell r="C441" t="str">
            <v>Groepen</v>
          </cell>
          <cell r="D441">
            <v>27</v>
          </cell>
          <cell r="E441">
            <v>2</v>
          </cell>
          <cell r="F441" t="str">
            <v>- p.o. &gt;= 2.000 m2</v>
          </cell>
          <cell r="G441">
            <v>50</v>
          </cell>
          <cell r="H441">
            <v>50</v>
          </cell>
          <cell r="I441">
            <v>700</v>
          </cell>
        </row>
        <row r="442">
          <cell r="A442" t="str">
            <v>2731</v>
          </cell>
          <cell r="B442" t="str">
            <v>Koudtrekken van ijzer en staal</v>
          </cell>
          <cell r="C442" t="str">
            <v>Klassen</v>
          </cell>
          <cell r="D442">
            <v>273</v>
          </cell>
          <cell r="G442">
            <v>30</v>
          </cell>
          <cell r="H442">
            <v>30</v>
          </cell>
          <cell r="I442">
            <v>300</v>
          </cell>
        </row>
        <row r="443">
          <cell r="A443" t="str">
            <v>2732</v>
          </cell>
          <cell r="B443" t="str">
            <v>Koudwalsen van bandstaal</v>
          </cell>
          <cell r="C443" t="str">
            <v>Klassen</v>
          </cell>
          <cell r="D443">
            <v>273</v>
          </cell>
          <cell r="G443">
            <v>50</v>
          </cell>
          <cell r="H443">
            <v>50</v>
          </cell>
          <cell r="I443">
            <v>700</v>
          </cell>
        </row>
        <row r="444">
          <cell r="A444" t="str">
            <v>2733</v>
          </cell>
          <cell r="B444" t="str">
            <v>Koudvervormen van ijzer en staal</v>
          </cell>
          <cell r="C444" t="str">
            <v>Klassen</v>
          </cell>
          <cell r="D444">
            <v>273</v>
          </cell>
          <cell r="G444" t="str">
            <v/>
          </cell>
          <cell r="H444" t="str">
            <v/>
          </cell>
          <cell r="I444" t="str">
            <v/>
          </cell>
        </row>
        <row r="445">
          <cell r="A445" t="str">
            <v>2734</v>
          </cell>
          <cell r="B445" t="str">
            <v>Draadtrekken uit ijzer en staal</v>
          </cell>
          <cell r="C445" t="str">
            <v>Klassen</v>
          </cell>
          <cell r="D445">
            <v>273</v>
          </cell>
          <cell r="G445" t="str">
            <v/>
          </cell>
          <cell r="H445" t="str">
            <v/>
          </cell>
          <cell r="I445" t="str">
            <v/>
          </cell>
        </row>
        <row r="446">
          <cell r="A446" t="str">
            <v>274</v>
          </cell>
          <cell r="B446" t="str">
            <v>Vervaardiging van non-ferrometalen</v>
          </cell>
          <cell r="C446" t="str">
            <v>Groepen</v>
          </cell>
          <cell r="D446">
            <v>27</v>
          </cell>
          <cell r="E446" t="str">
            <v>0A</v>
          </cell>
          <cell r="F446" t="str">
            <v>Non-ferro-metaalfabrieken:</v>
          </cell>
          <cell r="G446">
            <v>100</v>
          </cell>
          <cell r="H446">
            <v>50</v>
          </cell>
          <cell r="I446">
            <v>200</v>
          </cell>
        </row>
        <row r="447">
          <cell r="A447" t="str">
            <v>2741</v>
          </cell>
          <cell r="B447" t="str">
            <v>Vervaardiging van edele metalen</v>
          </cell>
          <cell r="C447" t="str">
            <v>Klassen</v>
          </cell>
          <cell r="D447">
            <v>274</v>
          </cell>
          <cell r="E447" t="str">
            <v>1A</v>
          </cell>
          <cell r="F447" t="str">
            <v>- p.c. &lt; 1.000 t/j</v>
          </cell>
          <cell r="G447">
            <v>100</v>
          </cell>
          <cell r="H447">
            <v>100</v>
          </cell>
          <cell r="I447">
            <v>300</v>
          </cell>
        </row>
        <row r="448">
          <cell r="A448" t="str">
            <v>2742</v>
          </cell>
          <cell r="B448" t="str">
            <v>Vervaardiging van aluminium</v>
          </cell>
          <cell r="C448" t="str">
            <v>Klassen</v>
          </cell>
          <cell r="D448">
            <v>274</v>
          </cell>
          <cell r="E448" t="str">
            <v>2A</v>
          </cell>
          <cell r="F448" t="str">
            <v>- p.c. &gt;= 1.000 t/j</v>
          </cell>
          <cell r="G448">
            <v>200</v>
          </cell>
          <cell r="H448">
            <v>300</v>
          </cell>
          <cell r="I448">
            <v>700</v>
          </cell>
        </row>
        <row r="449">
          <cell r="A449" t="str">
            <v>2743</v>
          </cell>
          <cell r="B449" t="str">
            <v>Vervaardiging van lood, zink en tin</v>
          </cell>
          <cell r="C449" t="str">
            <v>Klassen</v>
          </cell>
          <cell r="D449">
            <v>274</v>
          </cell>
          <cell r="E449" t="str">
            <v>0B</v>
          </cell>
          <cell r="F449" t="str">
            <v>Non-ferro-metaalwalserijen, -trekkerijen e.d.:</v>
          </cell>
          <cell r="G449" t="str">
            <v/>
          </cell>
          <cell r="H449" t="str">
            <v/>
          </cell>
          <cell r="I449" t="str">
            <v/>
          </cell>
        </row>
        <row r="450">
          <cell r="A450" t="str">
            <v>2744</v>
          </cell>
          <cell r="B450" t="str">
            <v>Vervaardiging van koper</v>
          </cell>
          <cell r="C450" t="str">
            <v>Klassen</v>
          </cell>
          <cell r="D450">
            <v>274</v>
          </cell>
          <cell r="E450" t="str">
            <v>1B</v>
          </cell>
          <cell r="F450" t="str">
            <v>- p.o. &lt; 2.000 m2</v>
          </cell>
          <cell r="G450">
            <v>50</v>
          </cell>
          <cell r="H450">
            <v>50</v>
          </cell>
          <cell r="I450">
            <v>500</v>
          </cell>
        </row>
        <row r="451">
          <cell r="A451" t="str">
            <v>2745</v>
          </cell>
          <cell r="B451" t="str">
            <v>Vervaardiging van overige non-ferrometalen</v>
          </cell>
          <cell r="C451" t="str">
            <v>Klassen</v>
          </cell>
          <cell r="D451">
            <v>274</v>
          </cell>
          <cell r="E451" t="str">
            <v>2B</v>
          </cell>
          <cell r="F451" t="str">
            <v>- p.o. &gt;= 2.000 m2</v>
          </cell>
          <cell r="G451">
            <v>200</v>
          </cell>
          <cell r="H451">
            <v>100</v>
          </cell>
          <cell r="I451">
            <v>1000</v>
          </cell>
        </row>
        <row r="452">
          <cell r="A452" t="str">
            <v>275</v>
          </cell>
          <cell r="B452" t="str">
            <v>Gieten van metalen</v>
          </cell>
          <cell r="C452" t="str">
            <v>Groepen</v>
          </cell>
          <cell r="D452">
            <v>27</v>
          </cell>
          <cell r="G452">
            <v>100</v>
          </cell>
          <cell r="H452">
            <v>50</v>
          </cell>
          <cell r="I452">
            <v>200</v>
          </cell>
        </row>
        <row r="453">
          <cell r="A453" t="str">
            <v>2751</v>
          </cell>
          <cell r="B453" t="str">
            <v>Gieten van ijzer</v>
          </cell>
          <cell r="C453" t="str">
            <v>Klassen</v>
          </cell>
          <cell r="D453">
            <v>275</v>
          </cell>
          <cell r="E453">
            <v>0</v>
          </cell>
          <cell r="F453" t="str">
            <v>IJzer- en staalgieterijen/ -smelterijen:</v>
          </cell>
          <cell r="G453" t="str">
            <v/>
          </cell>
          <cell r="H453" t="str">
            <v/>
          </cell>
          <cell r="I453" t="str">
            <v/>
          </cell>
        </row>
        <row r="454">
          <cell r="A454" t="str">
            <v>2751</v>
          </cell>
          <cell r="B454" t="str">
            <v>Gieten van ijzer</v>
          </cell>
          <cell r="C454" t="str">
            <v>Klassen</v>
          </cell>
          <cell r="D454">
            <v>275</v>
          </cell>
          <cell r="E454">
            <v>1</v>
          </cell>
          <cell r="F454" t="str">
            <v>- p.c. &lt; 4.000 t/j</v>
          </cell>
          <cell r="G454">
            <v>100</v>
          </cell>
          <cell r="H454">
            <v>50</v>
          </cell>
          <cell r="I454">
            <v>300</v>
          </cell>
        </row>
        <row r="455">
          <cell r="A455" t="str">
            <v>2751</v>
          </cell>
          <cell r="B455" t="str">
            <v>Gieten van ijzer</v>
          </cell>
          <cell r="C455" t="str">
            <v>Klassen</v>
          </cell>
          <cell r="D455">
            <v>275</v>
          </cell>
          <cell r="E455">
            <v>2</v>
          </cell>
          <cell r="F455" t="str">
            <v>- p.c. &gt;= 4.000 t/j</v>
          </cell>
          <cell r="G455">
            <v>200</v>
          </cell>
          <cell r="H455">
            <v>100</v>
          </cell>
          <cell r="I455">
            <v>500</v>
          </cell>
        </row>
        <row r="456">
          <cell r="A456" t="str">
            <v>2752</v>
          </cell>
          <cell r="B456" t="str">
            <v>Gieten van staal</v>
          </cell>
          <cell r="C456" t="str">
            <v>Klassen</v>
          </cell>
          <cell r="D456">
            <v>275</v>
          </cell>
          <cell r="E456">
            <v>0</v>
          </cell>
          <cell r="F456" t="str">
            <v>IJzer- en staalgieterijen/ -smelterijen:</v>
          </cell>
          <cell r="G456" t="str">
            <v/>
          </cell>
          <cell r="H456" t="str">
            <v/>
          </cell>
          <cell r="I456" t="str">
            <v/>
          </cell>
        </row>
        <row r="457">
          <cell r="A457" t="str">
            <v>2752</v>
          </cell>
          <cell r="B457" t="str">
            <v>Gieten van staal</v>
          </cell>
          <cell r="C457" t="str">
            <v>Klassen</v>
          </cell>
          <cell r="D457">
            <v>275</v>
          </cell>
          <cell r="E457">
            <v>1</v>
          </cell>
          <cell r="F457" t="str">
            <v>- p.c. &lt; 4.000 t/j</v>
          </cell>
          <cell r="G457">
            <v>100</v>
          </cell>
          <cell r="H457">
            <v>50</v>
          </cell>
          <cell r="I457">
            <v>300</v>
          </cell>
        </row>
        <row r="458">
          <cell r="A458" t="str">
            <v>2752</v>
          </cell>
          <cell r="B458" t="str">
            <v>Gieten van staal</v>
          </cell>
          <cell r="C458" t="str">
            <v>Klassen</v>
          </cell>
          <cell r="D458">
            <v>275</v>
          </cell>
          <cell r="E458">
            <v>2</v>
          </cell>
          <cell r="F458" t="str">
            <v>- p.c. &gt;= 4.000 t/j</v>
          </cell>
          <cell r="G458">
            <v>200</v>
          </cell>
          <cell r="H458">
            <v>100</v>
          </cell>
          <cell r="I458">
            <v>500</v>
          </cell>
        </row>
        <row r="459">
          <cell r="A459" t="str">
            <v>2753</v>
          </cell>
          <cell r="B459" t="str">
            <v>Gieten van lichte metalen</v>
          </cell>
          <cell r="C459" t="str">
            <v>Klassen</v>
          </cell>
          <cell r="D459">
            <v>275</v>
          </cell>
          <cell r="E459">
            <v>0</v>
          </cell>
          <cell r="F459" t="str">
            <v>Non-ferro-metaalgieterijen/ -smelterijen:</v>
          </cell>
          <cell r="G459" t="str">
            <v/>
          </cell>
          <cell r="H459" t="str">
            <v/>
          </cell>
          <cell r="I459" t="str">
            <v/>
          </cell>
        </row>
        <row r="460">
          <cell r="A460" t="str">
            <v>2753</v>
          </cell>
          <cell r="B460" t="str">
            <v>Gieten van lichte metalen</v>
          </cell>
          <cell r="C460" t="str">
            <v>Klassen</v>
          </cell>
          <cell r="D460">
            <v>275</v>
          </cell>
          <cell r="E460">
            <v>1</v>
          </cell>
          <cell r="F460" t="str">
            <v>- p.c. &lt; 4.000 t/j</v>
          </cell>
          <cell r="G460">
            <v>100</v>
          </cell>
          <cell r="H460">
            <v>50</v>
          </cell>
          <cell r="I460">
            <v>300</v>
          </cell>
        </row>
        <row r="461">
          <cell r="A461" t="str">
            <v>2753</v>
          </cell>
          <cell r="B461" t="str">
            <v>Gieten van lichte metalen</v>
          </cell>
          <cell r="C461" t="str">
            <v>Klassen</v>
          </cell>
          <cell r="D461">
            <v>275</v>
          </cell>
          <cell r="E461">
            <v>2</v>
          </cell>
          <cell r="F461" t="str">
            <v>- p.c. &gt;= 4.000 t/j</v>
          </cell>
          <cell r="G461">
            <v>200</v>
          </cell>
          <cell r="H461">
            <v>100</v>
          </cell>
          <cell r="I461">
            <v>500</v>
          </cell>
        </row>
        <row r="462">
          <cell r="A462" t="str">
            <v>2754</v>
          </cell>
          <cell r="B462" t="str">
            <v>Gieten van overige non-ferrometalen</v>
          </cell>
          <cell r="C462" t="str">
            <v>Klassen</v>
          </cell>
          <cell r="D462">
            <v>275</v>
          </cell>
          <cell r="E462">
            <v>0</v>
          </cell>
          <cell r="F462" t="str">
            <v>Non-ferro-metaalgieterijen/ -smelterijen:</v>
          </cell>
          <cell r="G462" t="str">
            <v/>
          </cell>
          <cell r="H462" t="str">
            <v/>
          </cell>
          <cell r="I462" t="str">
            <v/>
          </cell>
        </row>
        <row r="463">
          <cell r="A463" t="str">
            <v>2754</v>
          </cell>
          <cell r="B463" t="str">
            <v>Gieten van overige non-ferrometalen</v>
          </cell>
          <cell r="C463" t="str">
            <v>Klassen</v>
          </cell>
          <cell r="D463">
            <v>275</v>
          </cell>
          <cell r="E463">
            <v>1</v>
          </cell>
          <cell r="F463" t="str">
            <v>- p.c. &lt; 4.000 t/j</v>
          </cell>
          <cell r="G463">
            <v>100</v>
          </cell>
          <cell r="H463">
            <v>50</v>
          </cell>
          <cell r="I463">
            <v>300</v>
          </cell>
        </row>
        <row r="464">
          <cell r="A464" t="str">
            <v>2754</v>
          </cell>
          <cell r="B464" t="str">
            <v>Gieten van overige non-ferrometalen</v>
          </cell>
          <cell r="C464" t="str">
            <v>Klassen</v>
          </cell>
          <cell r="D464">
            <v>275</v>
          </cell>
          <cell r="E464">
            <v>2</v>
          </cell>
          <cell r="F464" t="str">
            <v>- p.c. &gt;= 4.000 t/j</v>
          </cell>
          <cell r="G464">
            <v>200</v>
          </cell>
          <cell r="H464">
            <v>100</v>
          </cell>
          <cell r="I464">
            <v>500</v>
          </cell>
        </row>
        <row r="465">
          <cell r="A465" t="str">
            <v>28</v>
          </cell>
          <cell r="B465" t="str">
            <v>Vervaardiging van producten van metaal (geen machines en transportmiddelen)</v>
          </cell>
          <cell r="C465" t="str">
            <v>Afdeling</v>
          </cell>
          <cell r="D465" t="str">
            <v>DJ</v>
          </cell>
        </row>
        <row r="466">
          <cell r="A466" t="str">
            <v>281</v>
          </cell>
          <cell r="B466" t="str">
            <v>Vervaardiging van metalen constructiewerken, ramen, deuren en kozijnen</v>
          </cell>
          <cell r="C466" t="str">
            <v>Groepen</v>
          </cell>
          <cell r="D466">
            <v>28</v>
          </cell>
          <cell r="E466">
            <v>0</v>
          </cell>
          <cell r="F466" t="str">
            <v>Constructiewerkplaatsen:</v>
          </cell>
          <cell r="G466" t="str">
            <v/>
          </cell>
          <cell r="H466" t="str">
            <v/>
          </cell>
          <cell r="I466" t="str">
            <v/>
          </cell>
        </row>
        <row r="467">
          <cell r="A467" t="str">
            <v>281</v>
          </cell>
          <cell r="B467" t="str">
            <v>Vervaardiging van metalen constructiewerken, ramen, deuren en kozijnen</v>
          </cell>
          <cell r="C467" t="str">
            <v>Groepen</v>
          </cell>
          <cell r="D467">
            <v>28</v>
          </cell>
          <cell r="E467">
            <v>1</v>
          </cell>
          <cell r="F467" t="str">
            <v>- gesloten gebouw</v>
          </cell>
          <cell r="G467">
            <v>30</v>
          </cell>
          <cell r="H467">
            <v>30</v>
          </cell>
          <cell r="I467">
            <v>100</v>
          </cell>
        </row>
        <row r="468">
          <cell r="A468" t="str">
            <v>281</v>
          </cell>
          <cell r="B468" t="str">
            <v>Vervaardiging van metalen constructiewerken, ramen, deuren en kozijnen</v>
          </cell>
          <cell r="C468" t="str">
            <v>Groepen</v>
          </cell>
          <cell r="D468">
            <v>28</v>
          </cell>
          <cell r="E468">
            <v>2</v>
          </cell>
          <cell r="F468" t="str">
            <v>- in open lucht, p.o. &lt; 2.000 m2</v>
          </cell>
          <cell r="G468">
            <v>30</v>
          </cell>
          <cell r="H468">
            <v>50</v>
          </cell>
          <cell r="I468">
            <v>200</v>
          </cell>
        </row>
        <row r="469">
          <cell r="A469" t="str">
            <v>281</v>
          </cell>
          <cell r="B469" t="str">
            <v>Vervaardiging van metalen constructiewerken, ramen, deuren en kozijnen</v>
          </cell>
          <cell r="C469" t="str">
            <v>Groepen</v>
          </cell>
          <cell r="D469">
            <v>28</v>
          </cell>
          <cell r="E469">
            <v>3</v>
          </cell>
          <cell r="F469" t="str">
            <v>- in open lucht, p.o. &gt;= 2.000 m2</v>
          </cell>
          <cell r="G469">
            <v>50</v>
          </cell>
          <cell r="H469">
            <v>200</v>
          </cell>
          <cell r="I469">
            <v>300</v>
          </cell>
        </row>
        <row r="470">
          <cell r="A470" t="str">
            <v>2811</v>
          </cell>
          <cell r="B470" t="str">
            <v>Vervaardiging van metalen constructiewerken</v>
          </cell>
          <cell r="C470" t="str">
            <v>Klassen</v>
          </cell>
          <cell r="D470">
            <v>281</v>
          </cell>
          <cell r="G470">
            <v>30</v>
          </cell>
          <cell r="H470">
            <v>30</v>
          </cell>
          <cell r="I470">
            <v>100</v>
          </cell>
        </row>
        <row r="471">
          <cell r="A471" t="str">
            <v>2812</v>
          </cell>
          <cell r="B471" t="str">
            <v>Vervaardiging van metalen ramen, deuren en kozijnen</v>
          </cell>
          <cell r="C471" t="str">
            <v>Klassen</v>
          </cell>
          <cell r="D471">
            <v>281</v>
          </cell>
          <cell r="G471">
            <v>30</v>
          </cell>
          <cell r="H471">
            <v>50</v>
          </cell>
          <cell r="I471">
            <v>200</v>
          </cell>
        </row>
        <row r="472">
          <cell r="A472" t="str">
            <v>282</v>
          </cell>
          <cell r="B472" t="str">
            <v>Vervaardiging van tanks en reservoirs en van ketels en radiatoren voor de centrale verwarming</v>
          </cell>
          <cell r="C472" t="str">
            <v>Groepen</v>
          </cell>
          <cell r="D472">
            <v>28</v>
          </cell>
          <cell r="G472" t="str">
            <v/>
          </cell>
          <cell r="H472" t="str">
            <v/>
          </cell>
          <cell r="I472" t="str">
            <v/>
          </cell>
        </row>
        <row r="473">
          <cell r="A473" t="str">
            <v>2821</v>
          </cell>
          <cell r="B473" t="str">
            <v>Vervaardiging van tanks en reservoirs</v>
          </cell>
          <cell r="C473" t="str">
            <v>Klassen</v>
          </cell>
          <cell r="D473">
            <v>282</v>
          </cell>
          <cell r="E473">
            <v>0</v>
          </cell>
          <cell r="F473" t="str">
            <v>Tank- en reservoirbouwbedrijven:</v>
          </cell>
          <cell r="G473" t="str">
            <v/>
          </cell>
          <cell r="H473" t="str">
            <v/>
          </cell>
          <cell r="I473" t="str">
            <v/>
          </cell>
        </row>
        <row r="474">
          <cell r="A474" t="str">
            <v>2821</v>
          </cell>
          <cell r="B474" t="str">
            <v>Vervaardiging van tanks en reservoirs</v>
          </cell>
          <cell r="C474" t="str">
            <v>Klassen</v>
          </cell>
          <cell r="D474">
            <v>282</v>
          </cell>
          <cell r="E474">
            <v>1</v>
          </cell>
          <cell r="F474" t="str">
            <v>- p.o. &lt; 2.000 m2</v>
          </cell>
          <cell r="G474">
            <v>30</v>
          </cell>
          <cell r="H474">
            <v>50</v>
          </cell>
          <cell r="I474">
            <v>300</v>
          </cell>
        </row>
        <row r="475">
          <cell r="A475" t="str">
            <v>2821</v>
          </cell>
          <cell r="B475" t="str">
            <v>Vervaardiging van tanks en reservoirs</v>
          </cell>
          <cell r="C475" t="str">
            <v>Klassen</v>
          </cell>
          <cell r="D475">
            <v>282</v>
          </cell>
          <cell r="E475">
            <v>2</v>
          </cell>
          <cell r="F475" t="str">
            <v>- p.o. &gt;= 2.000 m2</v>
          </cell>
          <cell r="G475">
            <v>50</v>
          </cell>
          <cell r="H475">
            <v>100</v>
          </cell>
          <cell r="I475">
            <v>500</v>
          </cell>
        </row>
        <row r="476">
          <cell r="A476" t="str">
            <v>2822</v>
          </cell>
          <cell r="B476" t="str">
            <v>Vervaardiging van ketels en radiatoren voor de centrale verwarming</v>
          </cell>
          <cell r="C476" t="str">
            <v>Klassen</v>
          </cell>
          <cell r="D476">
            <v>282</v>
          </cell>
          <cell r="F476" t="str">
            <v>Vervaardiging van verwarmingsketels, radiatoren en stoomketels</v>
          </cell>
          <cell r="G476">
            <v>30</v>
          </cell>
          <cell r="H476">
            <v>30</v>
          </cell>
          <cell r="I476">
            <v>200</v>
          </cell>
        </row>
        <row r="477">
          <cell r="A477" t="str">
            <v>283</v>
          </cell>
          <cell r="B477" t="str">
            <v>Vervaardiging van stoomketels</v>
          </cell>
          <cell r="C477" t="str">
            <v>Groepen</v>
          </cell>
          <cell r="D477">
            <v>28</v>
          </cell>
          <cell r="G477" t="str">
            <v/>
          </cell>
          <cell r="H477" t="str">
            <v/>
          </cell>
          <cell r="I477" t="str">
            <v/>
          </cell>
        </row>
        <row r="478">
          <cell r="A478" t="str">
            <v>2830</v>
          </cell>
          <cell r="B478" t="str">
            <v>Vervaardiging van stoomketels</v>
          </cell>
          <cell r="C478" t="str">
            <v>Klassen</v>
          </cell>
          <cell r="D478">
            <v>283</v>
          </cell>
          <cell r="F478" t="str">
            <v>Vervaardiging van verwarmingsketels, radiatoren en stoomketels</v>
          </cell>
          <cell r="G478">
            <v>30</v>
          </cell>
          <cell r="H478">
            <v>30</v>
          </cell>
          <cell r="I478">
            <v>200</v>
          </cell>
        </row>
        <row r="479">
          <cell r="A479" t="str">
            <v>284</v>
          </cell>
          <cell r="B479" t="str">
            <v>Smeden, persen, stampen en profielwalsen van metaal; poedermetallurgie</v>
          </cell>
          <cell r="C479" t="str">
            <v>Groepen</v>
          </cell>
          <cell r="D479">
            <v>28</v>
          </cell>
          <cell r="E479">
            <v>1</v>
          </cell>
          <cell r="F479" t="str">
            <v>Stamp-, pers-, dieptrek- en forceerbedrijven</v>
          </cell>
          <cell r="G479">
            <v>10</v>
          </cell>
          <cell r="H479">
            <v>30</v>
          </cell>
          <cell r="I479">
            <v>200</v>
          </cell>
        </row>
        <row r="480">
          <cell r="A480" t="str">
            <v>284</v>
          </cell>
          <cell r="B480" t="str">
            <v>Smeden, persen, stampen en profielwalsen van metaal; poedermetallurgie</v>
          </cell>
          <cell r="C480" t="str">
            <v>Klassen</v>
          </cell>
          <cell r="D480">
            <v>284</v>
          </cell>
          <cell r="E480">
            <v>2</v>
          </cell>
          <cell r="F480" t="str">
            <v>Smederijen, lasinrichtingen, bankwerkerijen e.d.</v>
          </cell>
          <cell r="G480">
            <v>50</v>
          </cell>
          <cell r="H480">
            <v>30</v>
          </cell>
          <cell r="I480">
            <v>100</v>
          </cell>
        </row>
        <row r="481">
          <cell r="A481" t="str">
            <v>285</v>
          </cell>
          <cell r="B481" t="str">
            <v>Oppervlaktebehandeling en overige metaalbewerking</v>
          </cell>
          <cell r="C481" t="str">
            <v>Groepen</v>
          </cell>
          <cell r="D481">
            <v>28</v>
          </cell>
          <cell r="G481" t="str">
            <v/>
          </cell>
          <cell r="H481" t="str">
            <v/>
          </cell>
          <cell r="I481" t="str">
            <v/>
          </cell>
        </row>
        <row r="482">
          <cell r="A482" t="str">
            <v>2851</v>
          </cell>
          <cell r="B482" t="str">
            <v>Oppervlaktebehandeling</v>
          </cell>
          <cell r="C482" t="str">
            <v>Klassen</v>
          </cell>
          <cell r="D482">
            <v>285</v>
          </cell>
          <cell r="E482">
            <v>0</v>
          </cell>
          <cell r="F482" t="str">
            <v>Metaaloppervlaktebehandelingsbedrijven:</v>
          </cell>
          <cell r="G482" t="str">
            <v/>
          </cell>
          <cell r="H482" t="str">
            <v/>
          </cell>
          <cell r="I482" t="str">
            <v/>
          </cell>
        </row>
        <row r="483">
          <cell r="A483" t="str">
            <v>2851</v>
          </cell>
          <cell r="B483" t="str">
            <v>Oppervlaktebehandeling</v>
          </cell>
          <cell r="C483" t="str">
            <v>Klassen</v>
          </cell>
          <cell r="D483">
            <v>285</v>
          </cell>
          <cell r="E483">
            <v>1</v>
          </cell>
          <cell r="F483" t="str">
            <v>- algemeen</v>
          </cell>
          <cell r="G483">
            <v>50</v>
          </cell>
          <cell r="H483">
            <v>50</v>
          </cell>
          <cell r="I483">
            <v>100</v>
          </cell>
        </row>
        <row r="484">
          <cell r="A484" t="str">
            <v>2851</v>
          </cell>
          <cell r="B484" t="str">
            <v>Oppervlaktebehandeling</v>
          </cell>
          <cell r="C484" t="str">
            <v>Klassen</v>
          </cell>
          <cell r="D484">
            <v>285</v>
          </cell>
          <cell r="E484">
            <v>2</v>
          </cell>
          <cell r="F484" t="str">
            <v>- scoperen (opspuiten van zink)</v>
          </cell>
          <cell r="G484">
            <v>50</v>
          </cell>
          <cell r="H484">
            <v>50</v>
          </cell>
          <cell r="I484">
            <v>100</v>
          </cell>
        </row>
        <row r="485">
          <cell r="A485" t="str">
            <v>2851</v>
          </cell>
          <cell r="B485" t="str">
            <v>Oppervlaktebehandeling</v>
          </cell>
          <cell r="C485" t="str">
            <v>Klassen</v>
          </cell>
          <cell r="D485">
            <v>285</v>
          </cell>
          <cell r="E485">
            <v>3</v>
          </cell>
          <cell r="F485" t="str">
            <v>- thermisch verzinken</v>
          </cell>
          <cell r="G485">
            <v>100</v>
          </cell>
          <cell r="H485">
            <v>50</v>
          </cell>
          <cell r="I485">
            <v>100</v>
          </cell>
        </row>
        <row r="486">
          <cell r="A486" t="str">
            <v>2851</v>
          </cell>
          <cell r="B486" t="str">
            <v>Oppervlaktebehandeling</v>
          </cell>
          <cell r="C486" t="str">
            <v>Klassen</v>
          </cell>
          <cell r="D486">
            <v>285</v>
          </cell>
          <cell r="E486">
            <v>4</v>
          </cell>
          <cell r="F486" t="str">
            <v>- thermisch vertinnen</v>
          </cell>
          <cell r="G486">
            <v>100</v>
          </cell>
          <cell r="H486">
            <v>50</v>
          </cell>
          <cell r="I486">
            <v>100</v>
          </cell>
        </row>
        <row r="487">
          <cell r="A487" t="str">
            <v>2851</v>
          </cell>
          <cell r="B487" t="str">
            <v>Oppervlaktebehandeling</v>
          </cell>
          <cell r="C487" t="str">
            <v>Klassen</v>
          </cell>
          <cell r="D487">
            <v>285</v>
          </cell>
          <cell r="E487">
            <v>5</v>
          </cell>
          <cell r="F487" t="str">
            <v>- mechanische oppervlaktebehandeling (slijpen, polijsten)</v>
          </cell>
          <cell r="G487">
            <v>30</v>
          </cell>
          <cell r="H487">
            <v>50</v>
          </cell>
          <cell r="I487">
            <v>100</v>
          </cell>
        </row>
        <row r="488">
          <cell r="A488" t="str">
            <v>2851</v>
          </cell>
          <cell r="B488" t="str">
            <v>Oppervlaktebehandeling</v>
          </cell>
          <cell r="C488" t="str">
            <v>Klassen</v>
          </cell>
          <cell r="D488">
            <v>285</v>
          </cell>
          <cell r="E488">
            <v>6</v>
          </cell>
          <cell r="F488" t="str">
            <v>- anodiseren, eloxeren</v>
          </cell>
          <cell r="G488">
            <v>50</v>
          </cell>
          <cell r="H488">
            <v>10</v>
          </cell>
          <cell r="I488">
            <v>100</v>
          </cell>
        </row>
        <row r="489">
          <cell r="A489" t="str">
            <v>2851</v>
          </cell>
          <cell r="B489" t="str">
            <v>Oppervlaktebehandeling</v>
          </cell>
          <cell r="C489" t="str">
            <v>Klassen</v>
          </cell>
          <cell r="D489">
            <v>285</v>
          </cell>
          <cell r="E489">
            <v>7</v>
          </cell>
          <cell r="F489" t="str">
            <v>- chemische oppervlaktebehandeling</v>
          </cell>
          <cell r="G489">
            <v>50</v>
          </cell>
          <cell r="H489">
            <v>10</v>
          </cell>
          <cell r="I489">
            <v>100</v>
          </cell>
        </row>
        <row r="490">
          <cell r="A490" t="str">
            <v>2851</v>
          </cell>
          <cell r="B490" t="str">
            <v>Oppervlaktebehandeling</v>
          </cell>
          <cell r="C490" t="str">
            <v>Klassen</v>
          </cell>
          <cell r="D490">
            <v>285</v>
          </cell>
          <cell r="E490">
            <v>8</v>
          </cell>
          <cell r="F490" t="str">
            <v>- emailleren</v>
          </cell>
          <cell r="G490">
            <v>100</v>
          </cell>
          <cell r="H490">
            <v>50</v>
          </cell>
          <cell r="I490">
            <v>100</v>
          </cell>
        </row>
        <row r="491">
          <cell r="A491" t="str">
            <v>2851</v>
          </cell>
          <cell r="B491" t="str">
            <v>Oppervlaktebehandeling</v>
          </cell>
          <cell r="C491" t="str">
            <v>Klassen</v>
          </cell>
          <cell r="D491">
            <v>285</v>
          </cell>
          <cell r="E491">
            <v>9</v>
          </cell>
          <cell r="F491" t="str">
            <v>- galvaniseren (vernikkelen, verchromen, verzinken, verkoperen ed)</v>
          </cell>
          <cell r="G491">
            <v>30</v>
          </cell>
          <cell r="H491">
            <v>30</v>
          </cell>
          <cell r="I491">
            <v>100</v>
          </cell>
        </row>
        <row r="492">
          <cell r="A492" t="str">
            <v>2851</v>
          </cell>
          <cell r="B492" t="str">
            <v>Oppervlaktebehandeling</v>
          </cell>
          <cell r="C492" t="str">
            <v>Klassen</v>
          </cell>
          <cell r="D492">
            <v>285</v>
          </cell>
          <cell r="E492">
            <v>10</v>
          </cell>
          <cell r="F492" t="str">
            <v>- stralen</v>
          </cell>
          <cell r="G492">
            <v>30</v>
          </cell>
          <cell r="H492">
            <v>200</v>
          </cell>
          <cell r="I492">
            <v>200</v>
          </cell>
        </row>
        <row r="493">
          <cell r="A493" t="str">
            <v>2851</v>
          </cell>
          <cell r="B493" t="str">
            <v>Oppervlaktebehandeling</v>
          </cell>
          <cell r="C493" t="str">
            <v>Klassen</v>
          </cell>
          <cell r="D493">
            <v>285</v>
          </cell>
          <cell r="E493">
            <v>11</v>
          </cell>
          <cell r="F493" t="str">
            <v>- metaalharden</v>
          </cell>
          <cell r="G493">
            <v>30</v>
          </cell>
          <cell r="H493">
            <v>50</v>
          </cell>
          <cell r="I493">
            <v>100</v>
          </cell>
        </row>
        <row r="494">
          <cell r="A494" t="str">
            <v>2851</v>
          </cell>
          <cell r="B494" t="str">
            <v>Oppervlaktebehandeling</v>
          </cell>
          <cell r="C494" t="str">
            <v>Klassen</v>
          </cell>
          <cell r="D494">
            <v>285</v>
          </cell>
          <cell r="E494">
            <v>12</v>
          </cell>
          <cell r="F494" t="str">
            <v>- lakspuiten en moffelen</v>
          </cell>
          <cell r="G494">
            <v>100</v>
          </cell>
          <cell r="H494">
            <v>30</v>
          </cell>
          <cell r="I494">
            <v>100</v>
          </cell>
        </row>
        <row r="495">
          <cell r="A495" t="str">
            <v>2852</v>
          </cell>
          <cell r="B495" t="str">
            <v>Overige metaalbewerking</v>
          </cell>
          <cell r="C495" t="str">
            <v>Klassen</v>
          </cell>
          <cell r="D495">
            <v>285</v>
          </cell>
          <cell r="G495">
            <v>10</v>
          </cell>
          <cell r="H495">
            <v>30</v>
          </cell>
          <cell r="I495">
            <v>100</v>
          </cell>
        </row>
        <row r="496">
          <cell r="A496" t="str">
            <v>286</v>
          </cell>
          <cell r="B496" t="str">
            <v>Vervaardiging van scharen en bestek, gereedschap en hang- en sluitwerk</v>
          </cell>
          <cell r="C496" t="str">
            <v>Groepen</v>
          </cell>
          <cell r="D496">
            <v>28</v>
          </cell>
          <cell r="G496" t="str">
            <v/>
          </cell>
          <cell r="H496" t="str">
            <v/>
          </cell>
          <cell r="I496" t="str">
            <v/>
          </cell>
        </row>
        <row r="497">
          <cell r="A497" t="str">
            <v>2861</v>
          </cell>
          <cell r="B497" t="str">
            <v>Vervaardiging van scharen en bestek</v>
          </cell>
          <cell r="C497" t="str">
            <v>Klassen</v>
          </cell>
          <cell r="D497">
            <v>286</v>
          </cell>
          <cell r="G497" t="str">
            <v/>
          </cell>
          <cell r="H497" t="str">
            <v/>
          </cell>
          <cell r="I497" t="str">
            <v/>
          </cell>
        </row>
        <row r="498">
          <cell r="A498" t="str">
            <v>2862</v>
          </cell>
          <cell r="B498" t="str">
            <v>Vervaardiging van gereedschap</v>
          </cell>
          <cell r="C498" t="str">
            <v>Klassen</v>
          </cell>
          <cell r="D498">
            <v>286</v>
          </cell>
          <cell r="G498" t="str">
            <v/>
          </cell>
          <cell r="H498" t="str">
            <v/>
          </cell>
          <cell r="I498" t="str">
            <v/>
          </cell>
        </row>
        <row r="499">
          <cell r="A499" t="str">
            <v>2863</v>
          </cell>
          <cell r="B499" t="str">
            <v>Vervaardiging van hang- en sluitwerk</v>
          </cell>
          <cell r="C499" t="str">
            <v>Klassen</v>
          </cell>
          <cell r="D499">
            <v>286</v>
          </cell>
          <cell r="G499" t="str">
            <v/>
          </cell>
          <cell r="H499" t="str">
            <v/>
          </cell>
          <cell r="I499" t="str">
            <v/>
          </cell>
        </row>
        <row r="500">
          <cell r="A500" t="str">
            <v>287</v>
          </cell>
          <cell r="B500" t="str">
            <v>Vervaardiging van overige producten van metaal (geen machines en transportmiddelen)</v>
          </cell>
          <cell r="C500" t="str">
            <v>Groepen</v>
          </cell>
          <cell r="D500">
            <v>28</v>
          </cell>
          <cell r="E500" t="str">
            <v>0A</v>
          </cell>
          <cell r="F500" t="str">
            <v>Grofsmederijen, anker- en kettingfabrieken:</v>
          </cell>
          <cell r="G500" t="str">
            <v/>
          </cell>
          <cell r="H500" t="str">
            <v/>
          </cell>
          <cell r="I500" t="str">
            <v/>
          </cell>
        </row>
        <row r="501">
          <cell r="A501" t="str">
            <v>287</v>
          </cell>
          <cell r="B501" t="str">
            <v>Vervaardiging van overige producten van metaal (geen machines en transportmiddelen)</v>
          </cell>
          <cell r="C501" t="str">
            <v>Groepen</v>
          </cell>
          <cell r="D501">
            <v>28</v>
          </cell>
          <cell r="E501" t="str">
            <v>1A</v>
          </cell>
          <cell r="F501" t="str">
            <v>- p.o. &lt; 2.000 m2</v>
          </cell>
          <cell r="G501">
            <v>30</v>
          </cell>
          <cell r="H501">
            <v>50</v>
          </cell>
          <cell r="I501">
            <v>200</v>
          </cell>
        </row>
        <row r="502">
          <cell r="A502" t="str">
            <v>287</v>
          </cell>
          <cell r="B502" t="str">
            <v>Vervaardiging van overige producten van metaal (geen machines en transportmiddelen)</v>
          </cell>
          <cell r="C502" t="str">
            <v>Groepen</v>
          </cell>
          <cell r="D502">
            <v>28</v>
          </cell>
          <cell r="E502" t="str">
            <v>2A</v>
          </cell>
          <cell r="F502" t="str">
            <v>- p.o. &gt;= 2.000 m2</v>
          </cell>
          <cell r="G502">
            <v>50</v>
          </cell>
          <cell r="H502">
            <v>100</v>
          </cell>
          <cell r="I502">
            <v>500</v>
          </cell>
        </row>
        <row r="503">
          <cell r="A503" t="str">
            <v>287</v>
          </cell>
          <cell r="B503" t="str">
            <v>Vervaardiging van overige producten van metaal (geen machines en transportmiddelen)</v>
          </cell>
          <cell r="C503" t="str">
            <v>Groepen</v>
          </cell>
          <cell r="D503">
            <v>28</v>
          </cell>
          <cell r="E503" t="str">
            <v>0B</v>
          </cell>
          <cell r="F503" t="str">
            <v>Overige metaalwarenfabrieken n.e.g.</v>
          </cell>
          <cell r="G503">
            <v>30</v>
          </cell>
          <cell r="H503">
            <v>30</v>
          </cell>
          <cell r="I503">
            <v>100</v>
          </cell>
        </row>
        <row r="504">
          <cell r="A504" t="str">
            <v>2871</v>
          </cell>
          <cell r="B504" t="str">
            <v>Vervaardiging van stalen vaten, fusten en transportkannen</v>
          </cell>
          <cell r="C504" t="str">
            <v>Klassen</v>
          </cell>
          <cell r="D504">
            <v>287</v>
          </cell>
          <cell r="G504">
            <v>30</v>
          </cell>
          <cell r="H504">
            <v>30</v>
          </cell>
          <cell r="I504">
            <v>100</v>
          </cell>
        </row>
        <row r="505">
          <cell r="A505" t="str">
            <v>2872</v>
          </cell>
          <cell r="B505" t="str">
            <v>Vervaardiging van blikwaren</v>
          </cell>
          <cell r="C505" t="str">
            <v>Klassen</v>
          </cell>
          <cell r="D505">
            <v>287</v>
          </cell>
          <cell r="G505">
            <v>30</v>
          </cell>
          <cell r="H505">
            <v>30</v>
          </cell>
          <cell r="I505">
            <v>100</v>
          </cell>
        </row>
        <row r="506">
          <cell r="A506" t="str">
            <v>2873</v>
          </cell>
          <cell r="B506" t="str">
            <v>Vervaardiging van artikelen van draad</v>
          </cell>
          <cell r="C506" t="str">
            <v>Klassen</v>
          </cell>
          <cell r="D506">
            <v>287</v>
          </cell>
          <cell r="G506">
            <v>30</v>
          </cell>
          <cell r="H506">
            <v>30</v>
          </cell>
          <cell r="I506">
            <v>100</v>
          </cell>
        </row>
        <row r="507">
          <cell r="A507" t="str">
            <v>2874</v>
          </cell>
          <cell r="B507" t="str">
            <v>Vervaardiging van bouten, schroeven en moeren, kettingen en veren</v>
          </cell>
          <cell r="C507" t="str">
            <v>Klassen</v>
          </cell>
          <cell r="D507">
            <v>287</v>
          </cell>
          <cell r="G507">
            <v>30</v>
          </cell>
          <cell r="H507">
            <v>30</v>
          </cell>
          <cell r="I507">
            <v>100</v>
          </cell>
        </row>
        <row r="508">
          <cell r="A508" t="str">
            <v>2875</v>
          </cell>
          <cell r="B508" t="str">
            <v>Vervaardiging van overige producten van metaal n.e.g.</v>
          </cell>
          <cell r="C508" t="str">
            <v>Klassen</v>
          </cell>
          <cell r="D508">
            <v>287</v>
          </cell>
          <cell r="G508">
            <v>30</v>
          </cell>
          <cell r="H508">
            <v>30</v>
          </cell>
          <cell r="I508">
            <v>100</v>
          </cell>
        </row>
        <row r="509">
          <cell r="A509" t="str">
            <v>29</v>
          </cell>
          <cell r="B509" t="str">
            <v>Vervaardiging van machines en apparaten</v>
          </cell>
          <cell r="C509" t="str">
            <v>Afdeling</v>
          </cell>
          <cell r="D509" t="str">
            <v>DK</v>
          </cell>
          <cell r="E509">
            <v>0</v>
          </cell>
          <cell r="F509" t="str">
            <v>Machine- en apparatenfabrieken:</v>
          </cell>
          <cell r="G509" t="str">
            <v/>
          </cell>
          <cell r="H509" t="str">
            <v/>
          </cell>
          <cell r="I509" t="str">
            <v/>
          </cell>
        </row>
        <row r="510">
          <cell r="A510" t="str">
            <v>29</v>
          </cell>
          <cell r="B510" t="str">
            <v>Vervaardiging van machines en apparaten</v>
          </cell>
          <cell r="C510" t="str">
            <v>Afdeling</v>
          </cell>
          <cell r="D510" t="str">
            <v>DK</v>
          </cell>
          <cell r="E510">
            <v>1</v>
          </cell>
          <cell r="F510" t="str">
            <v>- p.o. &lt; 2.000 m2</v>
          </cell>
          <cell r="G510">
            <v>30</v>
          </cell>
          <cell r="H510">
            <v>30</v>
          </cell>
          <cell r="I510">
            <v>100</v>
          </cell>
        </row>
        <row r="511">
          <cell r="A511" t="str">
            <v>29</v>
          </cell>
          <cell r="B511" t="str">
            <v>Vervaardiging van machines en apparaten</v>
          </cell>
          <cell r="C511" t="str">
            <v>Afdeling</v>
          </cell>
          <cell r="D511" t="str">
            <v>DK</v>
          </cell>
          <cell r="E511">
            <v>2</v>
          </cell>
          <cell r="F511" t="str">
            <v>- p.o. &gt;= 2.000 m2</v>
          </cell>
          <cell r="G511">
            <v>50</v>
          </cell>
          <cell r="H511">
            <v>30</v>
          </cell>
          <cell r="I511">
            <v>200</v>
          </cell>
        </row>
        <row r="512">
          <cell r="A512" t="str">
            <v>29</v>
          </cell>
          <cell r="B512" t="str">
            <v>Vervaardiging van machines en apparaten</v>
          </cell>
          <cell r="C512" t="str">
            <v>Afdeling</v>
          </cell>
          <cell r="D512" t="str">
            <v>DK</v>
          </cell>
          <cell r="E512">
            <v>3</v>
          </cell>
          <cell r="F512" t="str">
            <v>- met proefdraaien verbrandingsmotoren &gt;= 1 MW</v>
          </cell>
          <cell r="G512">
            <v>50</v>
          </cell>
          <cell r="H512">
            <v>30</v>
          </cell>
          <cell r="I512">
            <v>300</v>
          </cell>
        </row>
        <row r="513">
          <cell r="A513" t="str">
            <v>291</v>
          </cell>
          <cell r="B513" t="str">
            <v>Vervaardiging van machines voor de productie en toepassing van mechanische energie (geen motoren voor vliegtuigen, motorvoertuigen en -fietsen)</v>
          </cell>
          <cell r="C513" t="str">
            <v>Groepen</v>
          </cell>
          <cell r="D513">
            <v>29</v>
          </cell>
          <cell r="G513">
            <v>30</v>
          </cell>
          <cell r="H513">
            <v>30</v>
          </cell>
          <cell r="I513">
            <v>100</v>
          </cell>
        </row>
        <row r="514">
          <cell r="A514" t="str">
            <v>2911</v>
          </cell>
          <cell r="B514" t="str">
            <v>Vervaardiging en revisie van motoren en turbines (geen motoren voor vliegtuigen, motorvoertuigen en -fietsen)</v>
          </cell>
          <cell r="C514" t="str">
            <v>Klassen</v>
          </cell>
          <cell r="D514">
            <v>291</v>
          </cell>
          <cell r="G514">
            <v>30</v>
          </cell>
          <cell r="H514">
            <v>30</v>
          </cell>
          <cell r="I514">
            <v>100</v>
          </cell>
        </row>
        <row r="515">
          <cell r="A515" t="str">
            <v>2912</v>
          </cell>
          <cell r="B515" t="str">
            <v>Vervaardiging van pompen en compressoren</v>
          </cell>
          <cell r="C515" t="str">
            <v>Klassen</v>
          </cell>
          <cell r="D515">
            <v>291</v>
          </cell>
          <cell r="G515">
            <v>30</v>
          </cell>
          <cell r="H515">
            <v>30</v>
          </cell>
          <cell r="I515">
            <v>100</v>
          </cell>
        </row>
        <row r="516">
          <cell r="A516" t="str">
            <v>2913</v>
          </cell>
          <cell r="B516" t="str">
            <v>Vervaardiging van appendages</v>
          </cell>
          <cell r="C516" t="str">
            <v>Klassen</v>
          </cell>
          <cell r="D516">
            <v>291</v>
          </cell>
          <cell r="G516">
            <v>30</v>
          </cell>
          <cell r="H516">
            <v>30</v>
          </cell>
          <cell r="I516">
            <v>100</v>
          </cell>
        </row>
        <row r="517">
          <cell r="A517" t="str">
            <v>2914</v>
          </cell>
          <cell r="B517" t="str">
            <v>Vervaardiging van tandwielen, lagers en andere drijfwerkelementen</v>
          </cell>
          <cell r="C517" t="str">
            <v>Klassen</v>
          </cell>
          <cell r="D517">
            <v>291</v>
          </cell>
          <cell r="G517">
            <v>30</v>
          </cell>
          <cell r="H517">
            <v>30</v>
          </cell>
          <cell r="I517">
            <v>100</v>
          </cell>
        </row>
        <row r="518">
          <cell r="A518" t="str">
            <v>292</v>
          </cell>
          <cell r="B518" t="str">
            <v>Vervaardiging van overige machines en apparaten voor algemeen gebruik</v>
          </cell>
          <cell r="C518" t="str">
            <v>Groepen</v>
          </cell>
          <cell r="D518">
            <v>29</v>
          </cell>
          <cell r="G518">
            <v>50</v>
          </cell>
          <cell r="H518">
            <v>30</v>
          </cell>
          <cell r="I518">
            <v>200</v>
          </cell>
        </row>
        <row r="519">
          <cell r="A519" t="str">
            <v>2921</v>
          </cell>
          <cell r="B519" t="str">
            <v>Vervaardiging van industriële ovens en branders</v>
          </cell>
          <cell r="C519" t="str">
            <v>Klassen</v>
          </cell>
          <cell r="D519">
            <v>292</v>
          </cell>
          <cell r="G519">
            <v>50</v>
          </cell>
          <cell r="H519">
            <v>30</v>
          </cell>
          <cell r="I519">
            <v>200</v>
          </cell>
        </row>
        <row r="520">
          <cell r="A520" t="str">
            <v>2922</v>
          </cell>
          <cell r="B520" t="str">
            <v>Vervaardiging van hijs-, hef- en andere transportwerktuigen</v>
          </cell>
          <cell r="C520" t="str">
            <v>Klassen</v>
          </cell>
          <cell r="D520">
            <v>292</v>
          </cell>
          <cell r="G520">
            <v>50</v>
          </cell>
          <cell r="H520">
            <v>30</v>
          </cell>
          <cell r="I520">
            <v>200</v>
          </cell>
        </row>
        <row r="521">
          <cell r="A521" t="str">
            <v>2923</v>
          </cell>
          <cell r="B521" t="str">
            <v>Vervaardiging van machines en apparaten voor industriële koeltechniek en klimaatregeling</v>
          </cell>
          <cell r="C521" t="str">
            <v>Klassen</v>
          </cell>
          <cell r="D521">
            <v>292</v>
          </cell>
          <cell r="G521">
            <v>50</v>
          </cell>
          <cell r="H521">
            <v>30</v>
          </cell>
          <cell r="I521">
            <v>200</v>
          </cell>
        </row>
        <row r="522">
          <cell r="A522" t="str">
            <v>2924</v>
          </cell>
          <cell r="B522" t="str">
            <v>Vervaardiging van overige machines en apparaten voor algemeen gebruik n.e.g. en van machineonderdelen n.e.g.</v>
          </cell>
          <cell r="C522" t="str">
            <v>Klassen</v>
          </cell>
          <cell r="D522">
            <v>292</v>
          </cell>
          <cell r="G522">
            <v>50</v>
          </cell>
          <cell r="H522">
            <v>30</v>
          </cell>
          <cell r="I522">
            <v>200</v>
          </cell>
        </row>
        <row r="523">
          <cell r="A523" t="str">
            <v>293</v>
          </cell>
          <cell r="B523" t="str">
            <v>Vervaardiging van landbouwmachines en -werktuigen</v>
          </cell>
          <cell r="C523" t="str">
            <v>Groepen</v>
          </cell>
          <cell r="D523">
            <v>29</v>
          </cell>
          <cell r="G523">
            <v>50</v>
          </cell>
          <cell r="H523">
            <v>30</v>
          </cell>
          <cell r="I523">
            <v>300</v>
          </cell>
        </row>
        <row r="524">
          <cell r="A524" t="str">
            <v>2931</v>
          </cell>
          <cell r="B524" t="str">
            <v>Vervaardiging van landbouwtractoren</v>
          </cell>
          <cell r="C524" t="str">
            <v>Klassen</v>
          </cell>
          <cell r="D524">
            <v>293</v>
          </cell>
          <cell r="G524">
            <v>50</v>
          </cell>
          <cell r="H524">
            <v>30</v>
          </cell>
          <cell r="I524">
            <v>300</v>
          </cell>
        </row>
        <row r="525">
          <cell r="A525" t="str">
            <v>2932</v>
          </cell>
          <cell r="B525" t="str">
            <v>Vervaardiging van landbouwmachines en -werktuigen (geen tractoren)</v>
          </cell>
          <cell r="C525" t="str">
            <v>Klassen</v>
          </cell>
          <cell r="D525">
            <v>293</v>
          </cell>
          <cell r="G525">
            <v>50</v>
          </cell>
          <cell r="H525">
            <v>30</v>
          </cell>
          <cell r="I525">
            <v>300</v>
          </cell>
        </row>
        <row r="526">
          <cell r="A526" t="str">
            <v>294</v>
          </cell>
          <cell r="B526" t="str">
            <v>Vervaardiging van gereedschapswerktuigen</v>
          </cell>
          <cell r="C526" t="str">
            <v>Groepen</v>
          </cell>
          <cell r="D526">
            <v>29</v>
          </cell>
          <cell r="G526" t="str">
            <v/>
          </cell>
          <cell r="H526" t="str">
            <v/>
          </cell>
          <cell r="I526" t="str">
            <v/>
          </cell>
        </row>
        <row r="527">
          <cell r="A527" t="str">
            <v>2941</v>
          </cell>
          <cell r="B527" t="str">
            <v>Vervaardiging van pneumatisch en elektrisch handgereedschap</v>
          </cell>
          <cell r="C527" t="str">
            <v>Klassen</v>
          </cell>
          <cell r="D527">
            <v>294</v>
          </cell>
          <cell r="G527" t="str">
            <v/>
          </cell>
          <cell r="H527" t="str">
            <v/>
          </cell>
          <cell r="I527" t="str">
            <v/>
          </cell>
        </row>
        <row r="528">
          <cell r="A528" t="str">
            <v>2942</v>
          </cell>
          <cell r="B528" t="str">
            <v>Vervaardiging van gereedschapswerktuigen voor de metaalbewerking</v>
          </cell>
          <cell r="C528" t="str">
            <v>Klassen</v>
          </cell>
          <cell r="D528">
            <v>294</v>
          </cell>
          <cell r="G528" t="str">
            <v/>
          </cell>
          <cell r="H528" t="str">
            <v/>
          </cell>
          <cell r="I528" t="str">
            <v/>
          </cell>
        </row>
        <row r="529">
          <cell r="A529" t="str">
            <v>2943</v>
          </cell>
          <cell r="B529" t="str">
            <v>Vervaardiging van gereedschapswerktuigen (niet voor de metaalbewerking)</v>
          </cell>
          <cell r="C529" t="str">
            <v>Klassen</v>
          </cell>
          <cell r="D529">
            <v>294</v>
          </cell>
          <cell r="G529" t="str">
            <v/>
          </cell>
          <cell r="H529" t="str">
            <v/>
          </cell>
          <cell r="I529" t="str">
            <v/>
          </cell>
        </row>
        <row r="530">
          <cell r="A530" t="str">
            <v>295</v>
          </cell>
          <cell r="B530" t="str">
            <v>Vervaardiging van overige machines en apparaten voor specifieke industriële activiteiten</v>
          </cell>
          <cell r="C530" t="str">
            <v>Groepen</v>
          </cell>
          <cell r="D530">
            <v>29</v>
          </cell>
          <cell r="G530" t="str">
            <v/>
          </cell>
          <cell r="H530" t="str">
            <v/>
          </cell>
          <cell r="I530" t="str">
            <v/>
          </cell>
        </row>
        <row r="531">
          <cell r="A531" t="str">
            <v>2951</v>
          </cell>
          <cell r="B531" t="str">
            <v>Vervaardiging van machines voor de ijzer- en staalproductie</v>
          </cell>
          <cell r="C531" t="str">
            <v>Klassen</v>
          </cell>
          <cell r="D531">
            <v>295</v>
          </cell>
          <cell r="G531" t="str">
            <v/>
          </cell>
          <cell r="H531" t="str">
            <v/>
          </cell>
          <cell r="I531" t="str">
            <v/>
          </cell>
        </row>
        <row r="532">
          <cell r="A532" t="str">
            <v>2952</v>
          </cell>
          <cell r="B532" t="str">
            <v>Vervaardiging van machines voor de delfstoffenwinning en de bouw</v>
          </cell>
          <cell r="C532" t="str">
            <v>Klassen</v>
          </cell>
          <cell r="D532">
            <v>295</v>
          </cell>
          <cell r="G532" t="str">
            <v/>
          </cell>
          <cell r="H532" t="str">
            <v/>
          </cell>
          <cell r="I532" t="str">
            <v/>
          </cell>
        </row>
        <row r="533">
          <cell r="A533" t="str">
            <v>2953</v>
          </cell>
          <cell r="B533" t="str">
            <v>Vervaardiging van machines en apparaten voor de productie van voedings- en genotmiddelen</v>
          </cell>
          <cell r="C533" t="str">
            <v>Klassen</v>
          </cell>
          <cell r="D533">
            <v>295</v>
          </cell>
          <cell r="G533" t="str">
            <v/>
          </cell>
          <cell r="H533" t="str">
            <v/>
          </cell>
          <cell r="I533" t="str">
            <v/>
          </cell>
        </row>
        <row r="534">
          <cell r="A534" t="str">
            <v>2954</v>
          </cell>
          <cell r="B534" t="str">
            <v>Vervaardiging van machines en apparaten voor de productie van textiel, kleding, leer en lederwaren</v>
          </cell>
          <cell r="C534" t="str">
            <v>Klassen</v>
          </cell>
          <cell r="D534">
            <v>295</v>
          </cell>
          <cell r="G534" t="str">
            <v/>
          </cell>
          <cell r="H534" t="str">
            <v/>
          </cell>
          <cell r="I534" t="str">
            <v/>
          </cell>
        </row>
        <row r="535">
          <cell r="A535" t="str">
            <v>2955</v>
          </cell>
          <cell r="B535" t="str">
            <v>Vervaardiging van machines en apparaten voor de productie van papier, karton en papier- en kartonwaren</v>
          </cell>
          <cell r="C535" t="str">
            <v>Klassen</v>
          </cell>
          <cell r="D535">
            <v>295</v>
          </cell>
          <cell r="G535" t="str">
            <v/>
          </cell>
          <cell r="H535" t="str">
            <v/>
          </cell>
          <cell r="I535" t="str">
            <v/>
          </cell>
        </row>
        <row r="536">
          <cell r="A536" t="str">
            <v>2956</v>
          </cell>
          <cell r="B536" t="str">
            <v>Vervaardiging van overige machines en apparaten n.e.g. voor specifieke industriële activiteiten</v>
          </cell>
          <cell r="C536" t="str">
            <v>Klassen</v>
          </cell>
          <cell r="D536">
            <v>295</v>
          </cell>
          <cell r="G536" t="str">
            <v/>
          </cell>
          <cell r="H536" t="str">
            <v/>
          </cell>
          <cell r="I536" t="str">
            <v/>
          </cell>
        </row>
        <row r="537">
          <cell r="A537" t="str">
            <v>296</v>
          </cell>
          <cell r="B537" t="str">
            <v>Vervaardiging van wapens en munitie</v>
          </cell>
          <cell r="C537" t="str">
            <v>Groepen</v>
          </cell>
          <cell r="D537">
            <v>29</v>
          </cell>
          <cell r="G537" t="str">
            <v/>
          </cell>
          <cell r="H537" t="str">
            <v/>
          </cell>
          <cell r="I537" t="str">
            <v/>
          </cell>
        </row>
        <row r="538">
          <cell r="A538" t="str">
            <v>2960</v>
          </cell>
          <cell r="B538" t="str">
            <v>Vervaardiging van wapens en munitie</v>
          </cell>
          <cell r="C538" t="str">
            <v>Klassen</v>
          </cell>
          <cell r="D538">
            <v>296</v>
          </cell>
          <cell r="G538" t="str">
            <v/>
          </cell>
          <cell r="H538" t="str">
            <v/>
          </cell>
          <cell r="I538" t="str">
            <v/>
          </cell>
        </row>
        <row r="539">
          <cell r="A539" t="str">
            <v>297</v>
          </cell>
          <cell r="B539" t="str">
            <v>Vervaardiging van huishoudelijke apparaten</v>
          </cell>
          <cell r="C539" t="str">
            <v>Groepen</v>
          </cell>
          <cell r="D539">
            <v>29</v>
          </cell>
          <cell r="G539" t="str">
            <v/>
          </cell>
          <cell r="H539" t="str">
            <v/>
          </cell>
          <cell r="I539" t="str">
            <v/>
          </cell>
        </row>
        <row r="540">
          <cell r="A540" t="str">
            <v>2971</v>
          </cell>
          <cell r="B540" t="str">
            <v>Vervaardiging van elektrische huishoudelijke apparaten</v>
          </cell>
          <cell r="C540" t="str">
            <v>Klassen</v>
          </cell>
          <cell r="D540">
            <v>297</v>
          </cell>
          <cell r="G540" t="str">
            <v/>
          </cell>
          <cell r="H540" t="str">
            <v/>
          </cell>
          <cell r="I540" t="str">
            <v/>
          </cell>
        </row>
        <row r="541">
          <cell r="A541" t="str">
            <v>2972</v>
          </cell>
          <cell r="B541" t="str">
            <v>Vervaardiging van niet-elektrische huishoudelijke apparaten</v>
          </cell>
          <cell r="C541" t="str">
            <v>Klassen</v>
          </cell>
          <cell r="D541">
            <v>297</v>
          </cell>
          <cell r="G541" t="str">
            <v/>
          </cell>
          <cell r="H541" t="str">
            <v/>
          </cell>
          <cell r="I541" t="str">
            <v/>
          </cell>
        </row>
        <row r="542">
          <cell r="A542" t="str">
            <v>30</v>
          </cell>
          <cell r="B542" t="str">
            <v>Vervaardiging van kantoormachines en computers</v>
          </cell>
          <cell r="C542" t="str">
            <v>Afdeling</v>
          </cell>
          <cell r="D542" t="str">
            <v>DL</v>
          </cell>
        </row>
        <row r="543">
          <cell r="A543" t="str">
            <v>30</v>
          </cell>
          <cell r="B543" t="str">
            <v>Vervaardiging van kantoormachines en computers</v>
          </cell>
          <cell r="C543" t="str">
            <v>Afdeling</v>
          </cell>
          <cell r="D543" t="str">
            <v>DL</v>
          </cell>
          <cell r="G543">
            <v>30</v>
          </cell>
          <cell r="H543">
            <v>10</v>
          </cell>
          <cell r="I543">
            <v>50</v>
          </cell>
        </row>
        <row r="544">
          <cell r="A544" t="str">
            <v>300</v>
          </cell>
          <cell r="B544" t="str">
            <v>Vervaardiging van kantoormachines en computers</v>
          </cell>
          <cell r="C544" t="str">
            <v>Groepen</v>
          </cell>
          <cell r="D544">
            <v>30</v>
          </cell>
          <cell r="G544">
            <v>30</v>
          </cell>
          <cell r="H544">
            <v>10</v>
          </cell>
          <cell r="I544">
            <v>50</v>
          </cell>
        </row>
        <row r="545">
          <cell r="A545" t="str">
            <v>3001</v>
          </cell>
          <cell r="B545" t="str">
            <v>Vervaardiging van kantoormachines</v>
          </cell>
          <cell r="C545" t="str">
            <v>Klassen</v>
          </cell>
          <cell r="D545">
            <v>300</v>
          </cell>
          <cell r="G545">
            <v>30</v>
          </cell>
          <cell r="H545">
            <v>10</v>
          </cell>
          <cell r="I545">
            <v>50</v>
          </cell>
        </row>
        <row r="546">
          <cell r="A546" t="str">
            <v>3002</v>
          </cell>
          <cell r="B546" t="str">
            <v>Vervaardiging van computers</v>
          </cell>
          <cell r="C546" t="str">
            <v>Klassen</v>
          </cell>
          <cell r="D546">
            <v>300</v>
          </cell>
          <cell r="G546">
            <v>30</v>
          </cell>
          <cell r="H546">
            <v>10</v>
          </cell>
          <cell r="I546">
            <v>50</v>
          </cell>
        </row>
        <row r="547">
          <cell r="A547" t="str">
            <v>31</v>
          </cell>
          <cell r="B547" t="str">
            <v>Vervaardiging van overige elektrische machines, apparaten en benodigdheden</v>
          </cell>
          <cell r="C547" t="str">
            <v>Afdeling</v>
          </cell>
          <cell r="D547" t="str">
            <v>DL</v>
          </cell>
        </row>
        <row r="548">
          <cell r="A548" t="str">
            <v>311</v>
          </cell>
          <cell r="B548" t="str">
            <v>Vervaardiging van elektromotoren en elektrische generatoren en transformatoren</v>
          </cell>
          <cell r="C548" t="str">
            <v>Groepen</v>
          </cell>
          <cell r="D548">
            <v>31</v>
          </cell>
          <cell r="G548">
            <v>200</v>
          </cell>
          <cell r="H548">
            <v>30</v>
          </cell>
          <cell r="I548">
            <v>30</v>
          </cell>
        </row>
        <row r="549">
          <cell r="A549" t="str">
            <v>3110</v>
          </cell>
          <cell r="B549" t="str">
            <v>Vervaardiging van elektromotoren en elektrische generatoren en transformatoren</v>
          </cell>
          <cell r="C549" t="str">
            <v>Klassen</v>
          </cell>
          <cell r="D549">
            <v>311</v>
          </cell>
          <cell r="G549">
            <v>200</v>
          </cell>
          <cell r="H549">
            <v>30</v>
          </cell>
          <cell r="I549">
            <v>30</v>
          </cell>
        </row>
        <row r="550">
          <cell r="A550" t="str">
            <v>312</v>
          </cell>
          <cell r="B550" t="str">
            <v>Vervaardiging van schakel- en verdeelinrichtingen</v>
          </cell>
          <cell r="C550" t="str">
            <v>Groepen</v>
          </cell>
          <cell r="D550">
            <v>31</v>
          </cell>
          <cell r="G550">
            <v>200</v>
          </cell>
          <cell r="H550">
            <v>10</v>
          </cell>
          <cell r="I550">
            <v>30</v>
          </cell>
        </row>
        <row r="551">
          <cell r="A551" t="str">
            <v>3120</v>
          </cell>
          <cell r="B551" t="str">
            <v>Vervaardiging van schakel- en verdeelinrichtingen</v>
          </cell>
          <cell r="C551" t="str">
            <v>Klassen</v>
          </cell>
          <cell r="D551">
            <v>312</v>
          </cell>
          <cell r="G551">
            <v>200</v>
          </cell>
          <cell r="H551">
            <v>10</v>
          </cell>
          <cell r="I551">
            <v>30</v>
          </cell>
        </row>
        <row r="552">
          <cell r="A552" t="str">
            <v>313</v>
          </cell>
          <cell r="B552" t="str">
            <v>Vervaardiging van geïsoleerde kabel en draad</v>
          </cell>
          <cell r="C552" t="str">
            <v>Groepen</v>
          </cell>
          <cell r="D552">
            <v>31</v>
          </cell>
          <cell r="G552">
            <v>100</v>
          </cell>
          <cell r="H552">
            <v>10</v>
          </cell>
          <cell r="I552">
            <v>200</v>
          </cell>
        </row>
        <row r="553">
          <cell r="A553" t="str">
            <v>3130</v>
          </cell>
          <cell r="B553" t="str">
            <v>Vervaardiging van geïsoleerde kabel en draad</v>
          </cell>
          <cell r="C553" t="str">
            <v>Klassen</v>
          </cell>
          <cell r="D553">
            <v>313</v>
          </cell>
          <cell r="G553">
            <v>100</v>
          </cell>
          <cell r="H553">
            <v>10</v>
          </cell>
          <cell r="I553">
            <v>200</v>
          </cell>
        </row>
        <row r="554">
          <cell r="A554" t="str">
            <v>314</v>
          </cell>
          <cell r="B554" t="str">
            <v>Vervaardiging van accumulatoren, elektrische elementen en batterijen</v>
          </cell>
          <cell r="C554" t="str">
            <v>Groepen</v>
          </cell>
          <cell r="D554">
            <v>31</v>
          </cell>
          <cell r="G554">
            <v>100</v>
          </cell>
          <cell r="H554">
            <v>30</v>
          </cell>
          <cell r="I554">
            <v>100</v>
          </cell>
        </row>
        <row r="555">
          <cell r="A555" t="str">
            <v>3140</v>
          </cell>
          <cell r="B555" t="str">
            <v>Vervaardiging van accumulatoren, elektrische elementen en batterijen</v>
          </cell>
          <cell r="C555" t="str">
            <v>Klassen</v>
          </cell>
          <cell r="D555">
            <v>314</v>
          </cell>
          <cell r="G555">
            <v>100</v>
          </cell>
          <cell r="H555">
            <v>30</v>
          </cell>
          <cell r="I555">
            <v>100</v>
          </cell>
        </row>
        <row r="556">
          <cell r="A556" t="str">
            <v>315</v>
          </cell>
          <cell r="B556" t="str">
            <v>Vervaardiging van elektrische lampen en buizen en van verlichtingsbenodigdheden</v>
          </cell>
          <cell r="C556" t="str">
            <v>Groepen</v>
          </cell>
          <cell r="D556">
            <v>31</v>
          </cell>
          <cell r="G556">
            <v>200</v>
          </cell>
          <cell r="H556">
            <v>30</v>
          </cell>
          <cell r="I556">
            <v>30</v>
          </cell>
        </row>
        <row r="557">
          <cell r="A557" t="str">
            <v>3150</v>
          </cell>
          <cell r="B557" t="str">
            <v>Vervaardiging van elektrische lampen en buizen en van verlichtingsbenodigdheden</v>
          </cell>
          <cell r="C557" t="str">
            <v>Klassen</v>
          </cell>
          <cell r="D557">
            <v>315</v>
          </cell>
          <cell r="G557">
            <v>200</v>
          </cell>
          <cell r="H557">
            <v>30</v>
          </cell>
          <cell r="I557">
            <v>30</v>
          </cell>
        </row>
        <row r="558">
          <cell r="A558" t="str">
            <v>316</v>
          </cell>
          <cell r="B558" t="str">
            <v>Vervaardiging van overige elektrische benodigdheden n.e.g.</v>
          </cell>
          <cell r="C558" t="str">
            <v>Groepen</v>
          </cell>
          <cell r="D558">
            <v>31</v>
          </cell>
          <cell r="G558">
            <v>30</v>
          </cell>
          <cell r="H558">
            <v>10</v>
          </cell>
          <cell r="I558">
            <v>50</v>
          </cell>
        </row>
        <row r="559">
          <cell r="A559" t="str">
            <v>3161</v>
          </cell>
          <cell r="B559" t="str">
            <v>Vervaardiging van elektrische benodigdheden voor motoren en voertuigen</v>
          </cell>
          <cell r="C559" t="str">
            <v>Klassen</v>
          </cell>
          <cell r="D559">
            <v>316</v>
          </cell>
          <cell r="G559">
            <v>30</v>
          </cell>
          <cell r="H559">
            <v>10</v>
          </cell>
          <cell r="I559">
            <v>50</v>
          </cell>
        </row>
        <row r="560">
          <cell r="A560" t="str">
            <v>3162</v>
          </cell>
          <cell r="B560" t="str">
            <v>Vervaardiging van overige elektrische benodigdheden n.e.g.</v>
          </cell>
          <cell r="C560" t="str">
            <v>Klassen</v>
          </cell>
          <cell r="D560">
            <v>316</v>
          </cell>
          <cell r="G560">
            <v>1500</v>
          </cell>
          <cell r="H560">
            <v>300</v>
          </cell>
          <cell r="I560">
            <v>1000</v>
          </cell>
        </row>
        <row r="561">
          <cell r="A561" t="str">
            <v>32</v>
          </cell>
          <cell r="B561" t="str">
            <v>Vervaardiging van audio-, video- en telecommunicatieapparaten en -benodigdheden</v>
          </cell>
          <cell r="C561" t="str">
            <v>Afdeling</v>
          </cell>
          <cell r="D561" t="str">
            <v>DL</v>
          </cell>
        </row>
        <row r="562">
          <cell r="A562" t="str">
            <v>321</v>
          </cell>
          <cell r="B562" t="str">
            <v>Vervaardiging van elektronische componenten</v>
          </cell>
          <cell r="C562" t="str">
            <v>Groepen</v>
          </cell>
          <cell r="D562">
            <v>32</v>
          </cell>
          <cell r="G562">
            <v>50</v>
          </cell>
          <cell r="H562">
            <v>10</v>
          </cell>
          <cell r="I562">
            <v>50</v>
          </cell>
        </row>
        <row r="563">
          <cell r="A563" t="str">
            <v>3210</v>
          </cell>
          <cell r="B563" t="str">
            <v>Vervaardiging van elektronische componenten</v>
          </cell>
          <cell r="C563" t="str">
            <v>Klassen</v>
          </cell>
          <cell r="D563">
            <v>321</v>
          </cell>
          <cell r="G563">
            <v>50</v>
          </cell>
          <cell r="H563">
            <v>10</v>
          </cell>
          <cell r="I563">
            <v>50</v>
          </cell>
        </row>
        <row r="564">
          <cell r="A564" t="str">
            <v>322</v>
          </cell>
          <cell r="B564" t="str">
            <v>Vervaardiging van zendapparaten voor televisie en radio en van apparaten voor lijntelefonie en -telegrafie</v>
          </cell>
          <cell r="C564" t="str">
            <v>Groepen</v>
          </cell>
          <cell r="D564">
            <v>32</v>
          </cell>
          <cell r="F564" t="str">
            <v>Vervaardiging van audio-, video- en telecom-apparatuur e.d.</v>
          </cell>
          <cell r="G564">
            <v>30</v>
          </cell>
          <cell r="H564">
            <v>0</v>
          </cell>
          <cell r="I564">
            <v>50</v>
          </cell>
        </row>
        <row r="565">
          <cell r="A565" t="str">
            <v>3220</v>
          </cell>
          <cell r="B565" t="str">
            <v>Vervaardiging van zendapparaten voor televisie en radio en van apparaten voor lijntelefonie en -telegrafie</v>
          </cell>
          <cell r="C565" t="str">
            <v>Klassen</v>
          </cell>
          <cell r="D565">
            <v>322</v>
          </cell>
          <cell r="G565">
            <v>30</v>
          </cell>
          <cell r="H565">
            <v>0</v>
          </cell>
          <cell r="I565">
            <v>50</v>
          </cell>
        </row>
        <row r="566">
          <cell r="A566" t="str">
            <v>323</v>
          </cell>
          <cell r="B566" t="str">
            <v>Vervaardiging van audio- en videoapparaten</v>
          </cell>
          <cell r="C566" t="str">
            <v>Groepen</v>
          </cell>
          <cell r="D566">
            <v>32</v>
          </cell>
          <cell r="G566" t="str">
            <v/>
          </cell>
          <cell r="H566" t="str">
            <v/>
          </cell>
          <cell r="I566" t="str">
            <v/>
          </cell>
        </row>
        <row r="567">
          <cell r="A567" t="str">
            <v>3230</v>
          </cell>
          <cell r="B567" t="str">
            <v>Vervaardiging van audio- en videoapparaten</v>
          </cell>
          <cell r="C567" t="str">
            <v>Klassen</v>
          </cell>
          <cell r="D567">
            <v>323</v>
          </cell>
          <cell r="F567" t="str">
            <v>Vervaardiging van audio-, video- en telecom-apparatuur e.d.</v>
          </cell>
          <cell r="G567">
            <v>30</v>
          </cell>
          <cell r="H567">
            <v>0</v>
          </cell>
          <cell r="I567">
            <v>50</v>
          </cell>
        </row>
        <row r="568">
          <cell r="A568" t="str">
            <v>33</v>
          </cell>
          <cell r="B568" t="str">
            <v>Vervaardiging van medische apparaten en instrumenten, orthopedische artikelen e.d., precisie- en optische instrumenten en uurwerken</v>
          </cell>
          <cell r="C568" t="str">
            <v>Afdeling</v>
          </cell>
          <cell r="D568" t="str">
            <v>DL</v>
          </cell>
          <cell r="G568">
            <v>30</v>
          </cell>
          <cell r="H568">
            <v>0</v>
          </cell>
          <cell r="I568">
            <v>30</v>
          </cell>
        </row>
        <row r="569">
          <cell r="A569" t="str">
            <v>331</v>
          </cell>
          <cell r="B569" t="str">
            <v>Vervaardiging van medische apparaten en instrumenten en orthopedische en protheseartikelen</v>
          </cell>
          <cell r="C569" t="str">
            <v>Groepen</v>
          </cell>
          <cell r="D569">
            <v>33</v>
          </cell>
          <cell r="G569" t="str">
            <v/>
          </cell>
          <cell r="H569" t="str">
            <v/>
          </cell>
          <cell r="I569" t="str">
            <v/>
          </cell>
        </row>
        <row r="570">
          <cell r="A570" t="str">
            <v>3310</v>
          </cell>
          <cell r="B570" t="str">
            <v>Vervaardiging van medische apparaten en instrumenten en orthopedische en protheseartikelen</v>
          </cell>
          <cell r="C570" t="str">
            <v>Klassen</v>
          </cell>
          <cell r="D570">
            <v>331</v>
          </cell>
          <cell r="G570" t="str">
            <v/>
          </cell>
          <cell r="H570" t="str">
            <v/>
          </cell>
          <cell r="I570" t="str">
            <v/>
          </cell>
        </row>
        <row r="571">
          <cell r="A571" t="str">
            <v>33101</v>
          </cell>
          <cell r="B571" t="str">
            <v>Tandtechnische bedrijven</v>
          </cell>
          <cell r="C571" t="str">
            <v>Subklassen</v>
          </cell>
          <cell r="D571">
            <v>3310</v>
          </cell>
          <cell r="G571" t="str">
            <v/>
          </cell>
          <cell r="H571" t="str">
            <v/>
          </cell>
          <cell r="I571" t="str">
            <v/>
          </cell>
        </row>
        <row r="572">
          <cell r="A572" t="str">
            <v>33102</v>
          </cell>
          <cell r="B572" t="str">
            <v>Vervaardiging van medische apparaten en instrumenten en overige orthopedische en protheseartikelen</v>
          </cell>
          <cell r="C572" t="str">
            <v>Subklassen</v>
          </cell>
          <cell r="D572">
            <v>3310</v>
          </cell>
          <cell r="G572" t="str">
            <v/>
          </cell>
          <cell r="H572" t="str">
            <v/>
          </cell>
          <cell r="I572" t="str">
            <v/>
          </cell>
        </row>
        <row r="573">
          <cell r="A573" t="str">
            <v>332</v>
          </cell>
          <cell r="B573" t="str">
            <v>Vervaardiging van meet-, regel- en controleapparaten (niet voor de bewaking van industriële processen)</v>
          </cell>
          <cell r="C573" t="str">
            <v>Groepen</v>
          </cell>
          <cell r="D573">
            <v>33</v>
          </cell>
          <cell r="G573" t="str">
            <v/>
          </cell>
          <cell r="H573" t="str">
            <v/>
          </cell>
          <cell r="I573" t="str">
            <v/>
          </cell>
        </row>
        <row r="574">
          <cell r="A574" t="str">
            <v>3320</v>
          </cell>
          <cell r="B574" t="str">
            <v>Vervaardiging van meet-, regel- en controleapparaten (niet voor de bewaking van industriële processen)</v>
          </cell>
          <cell r="C574" t="str">
            <v>Klassen</v>
          </cell>
          <cell r="D574">
            <v>332</v>
          </cell>
          <cell r="G574" t="str">
            <v/>
          </cell>
          <cell r="H574" t="str">
            <v/>
          </cell>
          <cell r="I574" t="str">
            <v/>
          </cell>
        </row>
        <row r="575">
          <cell r="A575" t="str">
            <v>333</v>
          </cell>
          <cell r="B575" t="str">
            <v>Vervaardiging van apparaten voor de bewaking van industriële processen</v>
          </cell>
          <cell r="C575" t="str">
            <v>Groepen</v>
          </cell>
          <cell r="D575">
            <v>33</v>
          </cell>
          <cell r="G575" t="str">
            <v/>
          </cell>
          <cell r="H575" t="str">
            <v/>
          </cell>
          <cell r="I575" t="str">
            <v/>
          </cell>
        </row>
        <row r="576">
          <cell r="A576" t="str">
            <v>3330</v>
          </cell>
          <cell r="B576" t="str">
            <v>Vervaardiging van apparaten voor de bewaking van industriële processen</v>
          </cell>
          <cell r="C576" t="str">
            <v>Klassen</v>
          </cell>
          <cell r="D576">
            <v>333</v>
          </cell>
          <cell r="G576" t="str">
            <v/>
          </cell>
          <cell r="H576" t="str">
            <v/>
          </cell>
          <cell r="I576" t="str">
            <v/>
          </cell>
        </row>
        <row r="577">
          <cell r="A577" t="str">
            <v>334</v>
          </cell>
          <cell r="B577" t="str">
            <v>Vervaardiging van optische instrumenten, foto- en filmapparaten</v>
          </cell>
          <cell r="C577" t="str">
            <v>Groepen</v>
          </cell>
          <cell r="D577">
            <v>33</v>
          </cell>
          <cell r="G577" t="str">
            <v/>
          </cell>
          <cell r="H577" t="str">
            <v/>
          </cell>
          <cell r="I577" t="str">
            <v/>
          </cell>
        </row>
        <row r="578">
          <cell r="A578" t="str">
            <v>3340</v>
          </cell>
          <cell r="B578" t="str">
            <v>Vervaardiging van optische instrumenten, foto- en filmapparaten</v>
          </cell>
          <cell r="C578" t="str">
            <v>Klassen</v>
          </cell>
          <cell r="D578">
            <v>334</v>
          </cell>
          <cell r="G578" t="str">
            <v/>
          </cell>
          <cell r="H578" t="str">
            <v/>
          </cell>
          <cell r="I578" t="str">
            <v/>
          </cell>
        </row>
        <row r="579">
          <cell r="A579" t="str">
            <v>335</v>
          </cell>
          <cell r="B579" t="str">
            <v>Vervaardiging van uurwerken</v>
          </cell>
          <cell r="C579" t="str">
            <v>Groepen</v>
          </cell>
          <cell r="D579">
            <v>33</v>
          </cell>
          <cell r="G579" t="str">
            <v/>
          </cell>
          <cell r="H579" t="str">
            <v/>
          </cell>
          <cell r="I579" t="str">
            <v/>
          </cell>
        </row>
        <row r="580">
          <cell r="A580" t="str">
            <v>3350</v>
          </cell>
          <cell r="B580" t="str">
            <v>Vervaardiging van uurwerken</v>
          </cell>
          <cell r="C580" t="str">
            <v>Klassen</v>
          </cell>
          <cell r="D580">
            <v>335</v>
          </cell>
          <cell r="G580" t="str">
            <v/>
          </cell>
          <cell r="H580" t="str">
            <v/>
          </cell>
          <cell r="I580" t="str">
            <v/>
          </cell>
        </row>
        <row r="581">
          <cell r="A581" t="str">
            <v>34</v>
          </cell>
          <cell r="B581" t="str">
            <v>Vervaardiging van auto's, aanhangwagens en opleggers</v>
          </cell>
          <cell r="C581" t="str">
            <v>Afdeling</v>
          </cell>
          <cell r="D581" t="str">
            <v>DM</v>
          </cell>
        </row>
        <row r="582">
          <cell r="A582" t="str">
            <v>341</v>
          </cell>
          <cell r="B582" t="str">
            <v>Vervaardiging van auto's</v>
          </cell>
          <cell r="C582" t="str">
            <v>Groepen</v>
          </cell>
          <cell r="D582">
            <v>34</v>
          </cell>
          <cell r="E582">
            <v>0</v>
          </cell>
          <cell r="F582" t="str">
            <v>Autofabrieken en assemblagebedrijven</v>
          </cell>
          <cell r="G582" t="str">
            <v/>
          </cell>
          <cell r="H582" t="str">
            <v/>
          </cell>
          <cell r="I582" t="str">
            <v/>
          </cell>
        </row>
        <row r="583">
          <cell r="A583" t="str">
            <v>341</v>
          </cell>
          <cell r="B583" t="str">
            <v>Vervaardiging van auto's</v>
          </cell>
          <cell r="C583" t="str">
            <v>Groepen</v>
          </cell>
          <cell r="D583">
            <v>34</v>
          </cell>
          <cell r="E583">
            <v>1</v>
          </cell>
          <cell r="F583" t="str">
            <v>- p.o. &lt; 10.000 m2</v>
          </cell>
          <cell r="G583">
            <v>100</v>
          </cell>
          <cell r="H583">
            <v>10</v>
          </cell>
          <cell r="I583">
            <v>200</v>
          </cell>
        </row>
        <row r="584">
          <cell r="A584" t="str">
            <v>341</v>
          </cell>
          <cell r="B584" t="str">
            <v>Vervaardiging van auto's</v>
          </cell>
          <cell r="C584" t="str">
            <v>Groepen</v>
          </cell>
          <cell r="D584">
            <v>34</v>
          </cell>
          <cell r="E584">
            <v>2</v>
          </cell>
          <cell r="F584" t="str">
            <v>- p.o. &gt;= 10.000 m2</v>
          </cell>
          <cell r="G584">
            <v>200</v>
          </cell>
          <cell r="H584">
            <v>30</v>
          </cell>
          <cell r="I584">
            <v>300</v>
          </cell>
        </row>
        <row r="585">
          <cell r="A585" t="str">
            <v>3410</v>
          </cell>
          <cell r="B585" t="str">
            <v>Vervaardiging van auto's</v>
          </cell>
          <cell r="C585" t="str">
            <v>Klassen</v>
          </cell>
          <cell r="D585">
            <v>341</v>
          </cell>
          <cell r="G585" t="str">
            <v/>
          </cell>
          <cell r="H585" t="str">
            <v/>
          </cell>
          <cell r="I585" t="str">
            <v/>
          </cell>
        </row>
        <row r="586">
          <cell r="A586" t="str">
            <v>342</v>
          </cell>
          <cell r="B586" t="str">
            <v>Carrosseriebouw en vervaardiging van aanhangwagens en opleggers</v>
          </cell>
          <cell r="C586" t="str">
            <v>Groepen</v>
          </cell>
          <cell r="D586">
            <v>34</v>
          </cell>
          <cell r="G586" t="str">
            <v/>
          </cell>
          <cell r="H586" t="str">
            <v/>
          </cell>
          <cell r="I586" t="str">
            <v/>
          </cell>
        </row>
        <row r="587">
          <cell r="A587" t="str">
            <v>3420</v>
          </cell>
          <cell r="B587" t="str">
            <v>Carrosseriebouw en vervaardiging van aanhangwagens en opleggers</v>
          </cell>
          <cell r="C587" t="str">
            <v>Klassen</v>
          </cell>
          <cell r="D587">
            <v>342</v>
          </cell>
          <cell r="G587" t="str">
            <v/>
          </cell>
          <cell r="H587" t="str">
            <v/>
          </cell>
          <cell r="I587" t="str">
            <v/>
          </cell>
        </row>
        <row r="588">
          <cell r="A588" t="str">
            <v>34201</v>
          </cell>
          <cell r="B588" t="str">
            <v>Carrosseriebouw</v>
          </cell>
          <cell r="C588" t="str">
            <v>Subklassen</v>
          </cell>
          <cell r="D588">
            <v>3420</v>
          </cell>
          <cell r="F588" t="str">
            <v>Carrosseriefabrieken</v>
          </cell>
          <cell r="G588">
            <v>100</v>
          </cell>
          <cell r="H588">
            <v>10</v>
          </cell>
          <cell r="I588">
            <v>200</v>
          </cell>
        </row>
        <row r="589">
          <cell r="A589" t="str">
            <v>34202</v>
          </cell>
          <cell r="B589" t="str">
            <v>Vervaardiging van aanhangwagens en opleggers</v>
          </cell>
          <cell r="C589" t="str">
            <v>Subklassen</v>
          </cell>
          <cell r="D589">
            <v>3420</v>
          </cell>
          <cell r="F589" t="str">
            <v>Aanhangwagen- en opleggerfabrieken</v>
          </cell>
          <cell r="G589">
            <v>30</v>
          </cell>
          <cell r="H589">
            <v>10</v>
          </cell>
          <cell r="I589">
            <v>200</v>
          </cell>
        </row>
        <row r="590">
          <cell r="A590" t="str">
            <v>343</v>
          </cell>
          <cell r="B590" t="str">
            <v>Vervaardiging van auto-onderdelen en -accessoires</v>
          </cell>
          <cell r="C590" t="str">
            <v>Groepen</v>
          </cell>
          <cell r="D590">
            <v>34</v>
          </cell>
          <cell r="G590">
            <v>30</v>
          </cell>
          <cell r="H590">
            <v>10</v>
          </cell>
          <cell r="I590">
            <v>100</v>
          </cell>
        </row>
        <row r="591">
          <cell r="A591" t="str">
            <v>3430</v>
          </cell>
          <cell r="B591" t="str">
            <v>Vervaardiging van auto-onderdelen en -accessoires</v>
          </cell>
          <cell r="C591" t="str">
            <v>Klassen</v>
          </cell>
          <cell r="D591">
            <v>343</v>
          </cell>
          <cell r="G591">
            <v>30</v>
          </cell>
          <cell r="H591">
            <v>10</v>
          </cell>
          <cell r="I591">
            <v>100</v>
          </cell>
        </row>
        <row r="592">
          <cell r="A592" t="str">
            <v>35</v>
          </cell>
          <cell r="B592" t="str">
            <v>Vervaardiging van transportmiddelen (geen auto's, aanhangwagens en opleggers)</v>
          </cell>
          <cell r="C592" t="str">
            <v>Afdeling</v>
          </cell>
          <cell r="D592" t="str">
            <v>DM</v>
          </cell>
        </row>
        <row r="593">
          <cell r="A593" t="str">
            <v>351</v>
          </cell>
          <cell r="B593" t="str">
            <v>Scheepsbouw en -reparatie</v>
          </cell>
          <cell r="C593" t="str">
            <v>Groepen</v>
          </cell>
          <cell r="D593">
            <v>35</v>
          </cell>
          <cell r="E593">
            <v>0</v>
          </cell>
          <cell r="F593" t="str">
            <v>Scheepsbouw- en reparatiebedrijven:</v>
          </cell>
          <cell r="G593" t="str">
            <v/>
          </cell>
          <cell r="H593" t="str">
            <v/>
          </cell>
          <cell r="I593" t="str">
            <v/>
          </cell>
        </row>
        <row r="594">
          <cell r="A594" t="str">
            <v>351</v>
          </cell>
          <cell r="B594" t="str">
            <v>Scheepsbouw en -reparatie</v>
          </cell>
          <cell r="C594" t="str">
            <v>Groepen</v>
          </cell>
          <cell r="D594">
            <v>35</v>
          </cell>
          <cell r="E594">
            <v>1</v>
          </cell>
          <cell r="F594" t="str">
            <v>- houten schepen</v>
          </cell>
          <cell r="G594">
            <v>30</v>
          </cell>
          <cell r="H594">
            <v>50</v>
          </cell>
          <cell r="I594">
            <v>50</v>
          </cell>
        </row>
        <row r="595">
          <cell r="A595" t="str">
            <v>351</v>
          </cell>
          <cell r="B595" t="str">
            <v>Scheepsbouw en -reparatie</v>
          </cell>
          <cell r="C595" t="str">
            <v>Groepen</v>
          </cell>
          <cell r="D595">
            <v>35</v>
          </cell>
          <cell r="E595">
            <v>2</v>
          </cell>
          <cell r="F595" t="str">
            <v>- kunststof schepen</v>
          </cell>
          <cell r="G595">
            <v>100</v>
          </cell>
          <cell r="H595">
            <v>50</v>
          </cell>
          <cell r="I595">
            <v>100</v>
          </cell>
        </row>
        <row r="596">
          <cell r="A596" t="str">
            <v>351</v>
          </cell>
          <cell r="B596" t="str">
            <v>Scheepsbouw en -reparatie</v>
          </cell>
          <cell r="C596" t="str">
            <v>Groepen</v>
          </cell>
          <cell r="D596">
            <v>35</v>
          </cell>
          <cell r="E596">
            <v>3</v>
          </cell>
          <cell r="F596" t="str">
            <v>- metalen schepen &lt; 25 m</v>
          </cell>
          <cell r="G596">
            <v>50</v>
          </cell>
          <cell r="H596">
            <v>100</v>
          </cell>
          <cell r="I596">
            <v>200</v>
          </cell>
        </row>
        <row r="597">
          <cell r="A597" t="str">
            <v>351</v>
          </cell>
          <cell r="B597" t="str">
            <v>Scheepsbouw en -reparatie</v>
          </cell>
          <cell r="C597" t="str">
            <v>Groepen</v>
          </cell>
          <cell r="D597">
            <v>35</v>
          </cell>
          <cell r="E597">
            <v>4</v>
          </cell>
          <cell r="F597" t="str">
            <v>- metalen schepen &gt;= 25m en/of proefdraaien motoren &gt;= 1 MW</v>
          </cell>
          <cell r="G597">
            <v>100</v>
          </cell>
          <cell r="H597">
            <v>100</v>
          </cell>
          <cell r="I597">
            <v>500</v>
          </cell>
        </row>
        <row r="598">
          <cell r="A598" t="str">
            <v>3511</v>
          </cell>
          <cell r="B598" t="str">
            <v>Nieuwbouw en reparatie van schepen (geen sport- en recreatievaartuigen), baggermaterieel, booreilanden e.d.</v>
          </cell>
          <cell r="C598" t="str">
            <v>Klassen</v>
          </cell>
          <cell r="D598">
            <v>351</v>
          </cell>
          <cell r="G598">
            <v>30</v>
          </cell>
          <cell r="H598">
            <v>50</v>
          </cell>
          <cell r="I598">
            <v>50</v>
          </cell>
        </row>
        <row r="599">
          <cell r="A599" t="str">
            <v>3512</v>
          </cell>
          <cell r="B599" t="str">
            <v>Nieuwbouw en reparatie van sport- en recreatievaartuigen</v>
          </cell>
          <cell r="C599" t="str">
            <v>Klassen</v>
          </cell>
          <cell r="D599">
            <v>351</v>
          </cell>
          <cell r="G599">
            <v>100</v>
          </cell>
          <cell r="H599">
            <v>50</v>
          </cell>
          <cell r="I599">
            <v>100</v>
          </cell>
        </row>
        <row r="600">
          <cell r="A600" t="str">
            <v>352</v>
          </cell>
          <cell r="B600" t="str">
            <v>Vervaardiging van rollend spoor- en tramwegmaterieel</v>
          </cell>
          <cell r="C600" t="str">
            <v>Groepen</v>
          </cell>
          <cell r="D600">
            <v>35</v>
          </cell>
          <cell r="E600">
            <v>0</v>
          </cell>
          <cell r="F600" t="str">
            <v>Wagonbouw- en spoorwegwerkplaatsen:</v>
          </cell>
          <cell r="G600" t="str">
            <v/>
          </cell>
          <cell r="H600" t="str">
            <v/>
          </cell>
          <cell r="I600" t="str">
            <v/>
          </cell>
        </row>
        <row r="601">
          <cell r="A601" t="str">
            <v>352</v>
          </cell>
          <cell r="B601" t="str">
            <v>Vervaardiging van rollend spoor- en tramwegmaterieel</v>
          </cell>
          <cell r="C601" t="str">
            <v>Groepen</v>
          </cell>
          <cell r="D601">
            <v>35</v>
          </cell>
          <cell r="E601">
            <v>1</v>
          </cell>
          <cell r="F601" t="str">
            <v>- algemeen</v>
          </cell>
          <cell r="G601">
            <v>50</v>
          </cell>
          <cell r="H601">
            <v>30</v>
          </cell>
          <cell r="I601">
            <v>100</v>
          </cell>
        </row>
        <row r="602">
          <cell r="A602" t="str">
            <v>352</v>
          </cell>
          <cell r="B602" t="str">
            <v>Vervaardiging van rollend spoor- en tramwegmaterieel</v>
          </cell>
          <cell r="C602" t="str">
            <v>Groepen</v>
          </cell>
          <cell r="D602">
            <v>35</v>
          </cell>
          <cell r="E602">
            <v>2</v>
          </cell>
          <cell r="F602" t="str">
            <v>- met proefdraaien van verbrandingsmotoren &gt;= 1 MW</v>
          </cell>
          <cell r="G602">
            <v>50</v>
          </cell>
          <cell r="H602">
            <v>30</v>
          </cell>
          <cell r="I602">
            <v>300</v>
          </cell>
        </row>
        <row r="603">
          <cell r="A603" t="str">
            <v>3520</v>
          </cell>
          <cell r="B603" t="str">
            <v>Vervaardiging van rollend spoor- en tramwegmaterieel</v>
          </cell>
          <cell r="C603" t="str">
            <v>Klassen</v>
          </cell>
          <cell r="D603">
            <v>352</v>
          </cell>
          <cell r="G603" t="str">
            <v/>
          </cell>
          <cell r="H603" t="str">
            <v/>
          </cell>
          <cell r="I603" t="str">
            <v/>
          </cell>
        </row>
        <row r="604">
          <cell r="A604" t="str">
            <v>353</v>
          </cell>
          <cell r="B604" t="str">
            <v>Vervaardiging van vlieg- en ruimtevaartuigen</v>
          </cell>
          <cell r="C604" t="str">
            <v>Groepen</v>
          </cell>
          <cell r="D604">
            <v>35</v>
          </cell>
          <cell r="E604">
            <v>0</v>
          </cell>
          <cell r="F604" t="str">
            <v>Vliegtuigbouw en -reparatiebedrijven:</v>
          </cell>
          <cell r="G604" t="str">
            <v/>
          </cell>
          <cell r="H604" t="str">
            <v/>
          </cell>
          <cell r="I604" t="str">
            <v/>
          </cell>
        </row>
        <row r="605">
          <cell r="A605" t="str">
            <v>353</v>
          </cell>
          <cell r="B605" t="str">
            <v>Vervaardiging van vlieg- en ruimtevaartuigen</v>
          </cell>
          <cell r="C605" t="str">
            <v>Groepen</v>
          </cell>
          <cell r="D605">
            <v>35</v>
          </cell>
          <cell r="E605">
            <v>1</v>
          </cell>
          <cell r="F605" t="str">
            <v>- zonder proefdraaien motoren</v>
          </cell>
          <cell r="G605">
            <v>50</v>
          </cell>
          <cell r="H605">
            <v>30</v>
          </cell>
          <cell r="I605">
            <v>200</v>
          </cell>
        </row>
        <row r="606">
          <cell r="A606" t="str">
            <v>353</v>
          </cell>
          <cell r="B606" t="str">
            <v>Vervaardiging van vlieg- en ruimtevaartuigen</v>
          </cell>
          <cell r="C606" t="str">
            <v>Groepen</v>
          </cell>
          <cell r="D606">
            <v>35</v>
          </cell>
          <cell r="E606">
            <v>2</v>
          </cell>
          <cell r="F606" t="str">
            <v>- met proefdraaien motoren</v>
          </cell>
          <cell r="G606">
            <v>100</v>
          </cell>
          <cell r="H606">
            <v>30</v>
          </cell>
          <cell r="I606">
            <v>1000</v>
          </cell>
        </row>
        <row r="607">
          <cell r="A607" t="str">
            <v>3530</v>
          </cell>
          <cell r="B607" t="str">
            <v>Vervaardiging van vlieg- en ruimtevaartuigen</v>
          </cell>
          <cell r="C607" t="str">
            <v>Klassen</v>
          </cell>
          <cell r="D607">
            <v>353</v>
          </cell>
          <cell r="G607" t="str">
            <v/>
          </cell>
          <cell r="H607" t="str">
            <v/>
          </cell>
          <cell r="I607" t="str">
            <v/>
          </cell>
        </row>
        <row r="608">
          <cell r="A608" t="str">
            <v>354</v>
          </cell>
          <cell r="B608" t="str">
            <v>Vervaardiging van fietsen, motor- en bromfietsen en invalidenwagens</v>
          </cell>
          <cell r="C608" t="str">
            <v>Groepen</v>
          </cell>
          <cell r="D608">
            <v>35</v>
          </cell>
          <cell r="G608">
            <v>30</v>
          </cell>
          <cell r="H608">
            <v>10</v>
          </cell>
          <cell r="I608">
            <v>100</v>
          </cell>
        </row>
        <row r="609">
          <cell r="A609" t="str">
            <v>3541</v>
          </cell>
          <cell r="B609" t="str">
            <v>Vervaardiging van motor- en bromfietsen</v>
          </cell>
          <cell r="C609" t="str">
            <v>Klassen</v>
          </cell>
          <cell r="D609">
            <v>354</v>
          </cell>
          <cell r="G609">
            <v>30</v>
          </cell>
          <cell r="H609">
            <v>10</v>
          </cell>
          <cell r="I609">
            <v>100</v>
          </cell>
        </row>
        <row r="610">
          <cell r="A610" t="str">
            <v>3542</v>
          </cell>
          <cell r="B610" t="str">
            <v>Vervaardiging van fietsen</v>
          </cell>
          <cell r="C610" t="str">
            <v>Klassen</v>
          </cell>
          <cell r="D610">
            <v>354</v>
          </cell>
          <cell r="G610">
            <v>30</v>
          </cell>
          <cell r="H610">
            <v>10</v>
          </cell>
          <cell r="I610">
            <v>100</v>
          </cell>
        </row>
        <row r="611">
          <cell r="A611" t="str">
            <v>3543</v>
          </cell>
          <cell r="B611" t="str">
            <v>Vervaardiging van invalidenwagens</v>
          </cell>
          <cell r="C611" t="str">
            <v>Klassen</v>
          </cell>
          <cell r="D611">
            <v>354</v>
          </cell>
          <cell r="G611">
            <v>30</v>
          </cell>
          <cell r="H611">
            <v>10</v>
          </cell>
          <cell r="I611">
            <v>100</v>
          </cell>
        </row>
        <row r="612">
          <cell r="A612" t="str">
            <v>355</v>
          </cell>
          <cell r="B612" t="str">
            <v>Vervaardiging van overige transportmiddelen n.e.g.</v>
          </cell>
          <cell r="C612" t="str">
            <v>Groepen</v>
          </cell>
          <cell r="D612">
            <v>35</v>
          </cell>
          <cell r="G612">
            <v>30</v>
          </cell>
          <cell r="H612">
            <v>30</v>
          </cell>
          <cell r="I612">
            <v>100</v>
          </cell>
        </row>
        <row r="613">
          <cell r="A613" t="str">
            <v>3550</v>
          </cell>
          <cell r="B613" t="str">
            <v>Vervaardiging van overige transportmiddelen n.e.g.</v>
          </cell>
          <cell r="C613" t="str">
            <v>Klassen</v>
          </cell>
          <cell r="D613">
            <v>355</v>
          </cell>
          <cell r="G613">
            <v>30</v>
          </cell>
          <cell r="H613">
            <v>30</v>
          </cell>
          <cell r="I613">
            <v>100</v>
          </cell>
        </row>
        <row r="614">
          <cell r="A614" t="str">
            <v>36</v>
          </cell>
          <cell r="B614" t="str">
            <v>Vervaardiging van meubels; vervaardiging van overige goederen n.e.g.</v>
          </cell>
          <cell r="C614" t="str">
            <v>Afdeling</v>
          </cell>
          <cell r="D614" t="str">
            <v>DN</v>
          </cell>
        </row>
        <row r="615">
          <cell r="A615" t="str">
            <v>361</v>
          </cell>
          <cell r="B615" t="str">
            <v>Vervaardiging van meubels</v>
          </cell>
          <cell r="C615" t="str">
            <v>Groepen</v>
          </cell>
          <cell r="D615">
            <v>36</v>
          </cell>
          <cell r="G615">
            <v>50</v>
          </cell>
          <cell r="H615">
            <v>50</v>
          </cell>
          <cell r="I615">
            <v>100</v>
          </cell>
        </row>
        <row r="616">
          <cell r="A616" t="str">
            <v>3611</v>
          </cell>
          <cell r="B616" t="str">
            <v>Vervaardiging van zitmeubels</v>
          </cell>
          <cell r="C616" t="str">
            <v>Klassen</v>
          </cell>
          <cell r="D616">
            <v>361</v>
          </cell>
          <cell r="G616">
            <v>50</v>
          </cell>
          <cell r="H616">
            <v>50</v>
          </cell>
          <cell r="I616">
            <v>100</v>
          </cell>
        </row>
        <row r="617">
          <cell r="A617" t="str">
            <v>3612</v>
          </cell>
          <cell r="B617" t="str">
            <v>Vervaardiging van bedrijfsinterieurs en -meubels</v>
          </cell>
          <cell r="C617" t="str">
            <v>Klassen</v>
          </cell>
          <cell r="D617">
            <v>361</v>
          </cell>
          <cell r="G617">
            <v>50</v>
          </cell>
          <cell r="H617">
            <v>50</v>
          </cell>
          <cell r="I617">
            <v>100</v>
          </cell>
        </row>
        <row r="618">
          <cell r="A618" t="str">
            <v>36121</v>
          </cell>
          <cell r="B618" t="str">
            <v>Interieurbouw</v>
          </cell>
          <cell r="C618" t="str">
            <v>Subklassen</v>
          </cell>
          <cell r="D618">
            <v>3612</v>
          </cell>
          <cell r="G618" t="str">
            <v/>
          </cell>
          <cell r="H618" t="str">
            <v/>
          </cell>
          <cell r="I618" t="str">
            <v/>
          </cell>
        </row>
        <row r="619">
          <cell r="A619" t="str">
            <v>36122</v>
          </cell>
          <cell r="B619" t="str">
            <v>Vervaardiging van bedrijfsmeubels</v>
          </cell>
          <cell r="C619" t="str">
            <v>Subklassen</v>
          </cell>
          <cell r="D619">
            <v>3612</v>
          </cell>
          <cell r="G619" t="str">
            <v/>
          </cell>
          <cell r="H619" t="str">
            <v/>
          </cell>
          <cell r="I619" t="str">
            <v/>
          </cell>
        </row>
        <row r="620">
          <cell r="A620" t="str">
            <v>3613</v>
          </cell>
          <cell r="B620" t="str">
            <v>Vervaardiging van keukenmeubels</v>
          </cell>
          <cell r="C620" t="str">
            <v>Klassen</v>
          </cell>
          <cell r="D620">
            <v>361</v>
          </cell>
          <cell r="G620">
            <v>50</v>
          </cell>
          <cell r="H620">
            <v>50</v>
          </cell>
          <cell r="I620">
            <v>100</v>
          </cell>
        </row>
        <row r="621">
          <cell r="A621" t="str">
            <v>3614</v>
          </cell>
          <cell r="B621" t="str">
            <v>Vervaardiging van overige meubels</v>
          </cell>
          <cell r="C621" t="str">
            <v>Klassen</v>
          </cell>
          <cell r="D621">
            <v>361</v>
          </cell>
          <cell r="G621">
            <v>50</v>
          </cell>
          <cell r="H621">
            <v>50</v>
          </cell>
          <cell r="I621">
            <v>100</v>
          </cell>
        </row>
        <row r="622">
          <cell r="A622" t="str">
            <v>3615</v>
          </cell>
          <cell r="B622" t="str">
            <v>Vervaardiging van matrassen</v>
          </cell>
          <cell r="C622" t="str">
            <v>Klassen</v>
          </cell>
          <cell r="D622">
            <v>361</v>
          </cell>
          <cell r="G622">
            <v>50</v>
          </cell>
          <cell r="H622">
            <v>50</v>
          </cell>
          <cell r="I622">
            <v>100</v>
          </cell>
        </row>
        <row r="623">
          <cell r="A623" t="str">
            <v>362</v>
          </cell>
          <cell r="B623" t="str">
            <v>Vervaardiging van sieraden e.d. (geen imitatie)</v>
          </cell>
          <cell r="C623" t="str">
            <v>Groepen</v>
          </cell>
          <cell r="D623">
            <v>36</v>
          </cell>
          <cell r="G623">
            <v>30</v>
          </cell>
          <cell r="H623">
            <v>10</v>
          </cell>
          <cell r="I623">
            <v>10</v>
          </cell>
        </row>
        <row r="624">
          <cell r="A624" t="str">
            <v>3621</v>
          </cell>
          <cell r="B624" t="str">
            <v>Slaan van munten</v>
          </cell>
          <cell r="C624" t="str">
            <v>Klassen</v>
          </cell>
          <cell r="D624">
            <v>362</v>
          </cell>
          <cell r="G624">
            <v>30</v>
          </cell>
          <cell r="H624">
            <v>10</v>
          </cell>
          <cell r="I624">
            <v>10</v>
          </cell>
        </row>
        <row r="625">
          <cell r="A625" t="str">
            <v>3622</v>
          </cell>
          <cell r="B625" t="str">
            <v>Vervaardiging van sieraden e.d. (geen imitatiesieraden)</v>
          </cell>
          <cell r="C625" t="str">
            <v>Klassen</v>
          </cell>
          <cell r="D625">
            <v>362</v>
          </cell>
          <cell r="G625">
            <v>30</v>
          </cell>
          <cell r="H625">
            <v>10</v>
          </cell>
          <cell r="I625">
            <v>10</v>
          </cell>
        </row>
        <row r="626">
          <cell r="A626" t="str">
            <v>363</v>
          </cell>
          <cell r="B626" t="str">
            <v>Vervaardiging van muziekinstrumenten</v>
          </cell>
          <cell r="C626" t="str">
            <v>Groepen</v>
          </cell>
          <cell r="D626">
            <v>36</v>
          </cell>
          <cell r="G626">
            <v>30</v>
          </cell>
          <cell r="H626">
            <v>10</v>
          </cell>
          <cell r="I626">
            <v>30</v>
          </cell>
        </row>
        <row r="627">
          <cell r="A627" t="str">
            <v>3630</v>
          </cell>
          <cell r="B627" t="str">
            <v>Vervaardiging van muziekinstrumenten</v>
          </cell>
          <cell r="C627" t="str">
            <v>Klassen</v>
          </cell>
          <cell r="D627">
            <v>363</v>
          </cell>
          <cell r="G627">
            <v>30</v>
          </cell>
          <cell r="H627">
            <v>10</v>
          </cell>
          <cell r="I627">
            <v>30</v>
          </cell>
        </row>
        <row r="628">
          <cell r="A628" t="str">
            <v>364</v>
          </cell>
          <cell r="B628" t="str">
            <v>Vervaardiging van sportartikelen</v>
          </cell>
          <cell r="C628" t="str">
            <v>Groepen</v>
          </cell>
          <cell r="D628">
            <v>36</v>
          </cell>
          <cell r="G628">
            <v>30</v>
          </cell>
          <cell r="H628">
            <v>10</v>
          </cell>
          <cell r="I628">
            <v>50</v>
          </cell>
        </row>
        <row r="629">
          <cell r="A629" t="str">
            <v>3640</v>
          </cell>
          <cell r="B629" t="str">
            <v>Vervaardiging van sportartikelen</v>
          </cell>
          <cell r="C629" t="str">
            <v>Klassen</v>
          </cell>
          <cell r="D629">
            <v>364</v>
          </cell>
          <cell r="G629">
            <v>30</v>
          </cell>
          <cell r="H629">
            <v>10</v>
          </cell>
          <cell r="I629">
            <v>50</v>
          </cell>
        </row>
        <row r="630">
          <cell r="A630" t="str">
            <v>365</v>
          </cell>
          <cell r="B630" t="str">
            <v>Vervaardiging van spellen en speelgoed</v>
          </cell>
          <cell r="C630" t="str">
            <v>Groepen</v>
          </cell>
          <cell r="D630">
            <v>36</v>
          </cell>
          <cell r="G630">
            <v>30</v>
          </cell>
          <cell r="H630">
            <v>10</v>
          </cell>
          <cell r="I630">
            <v>50</v>
          </cell>
        </row>
        <row r="631">
          <cell r="A631" t="str">
            <v>3650</v>
          </cell>
          <cell r="B631" t="str">
            <v>Vervaardiging van spellen en speelgoed</v>
          </cell>
          <cell r="C631" t="str">
            <v>Klassen</v>
          </cell>
          <cell r="D631">
            <v>365</v>
          </cell>
          <cell r="G631">
            <v>30</v>
          </cell>
          <cell r="H631">
            <v>10</v>
          </cell>
          <cell r="I631">
            <v>50</v>
          </cell>
        </row>
        <row r="632">
          <cell r="A632" t="str">
            <v>366</v>
          </cell>
          <cell r="B632" t="str">
            <v>Vervaardiging van overige goederen n.e.g.</v>
          </cell>
          <cell r="C632" t="str">
            <v>Groepen</v>
          </cell>
          <cell r="D632">
            <v>36</v>
          </cell>
          <cell r="G632">
            <v>30</v>
          </cell>
          <cell r="H632">
            <v>10</v>
          </cell>
          <cell r="I632">
            <v>50</v>
          </cell>
        </row>
        <row r="633">
          <cell r="A633" t="str">
            <v>3661</v>
          </cell>
          <cell r="B633" t="str">
            <v>Vervaardiging van imitatiesieraden</v>
          </cell>
          <cell r="C633" t="str">
            <v>Klassen</v>
          </cell>
          <cell r="D633">
            <v>366</v>
          </cell>
          <cell r="G633">
            <v>30</v>
          </cell>
          <cell r="H633">
            <v>10</v>
          </cell>
          <cell r="I633">
            <v>50</v>
          </cell>
        </row>
        <row r="634">
          <cell r="A634" t="str">
            <v>3662</v>
          </cell>
          <cell r="B634" t="str">
            <v>Vervaardiging van borstelwaren</v>
          </cell>
          <cell r="C634" t="str">
            <v>Klassen</v>
          </cell>
          <cell r="D634">
            <v>366</v>
          </cell>
          <cell r="G634">
            <v>30</v>
          </cell>
          <cell r="H634">
            <v>10</v>
          </cell>
          <cell r="I634">
            <v>50</v>
          </cell>
        </row>
        <row r="635">
          <cell r="A635" t="str">
            <v>3663</v>
          </cell>
          <cell r="B635" t="str">
            <v>Vervaardiging van overige goederen</v>
          </cell>
          <cell r="C635" t="str">
            <v>Klassen</v>
          </cell>
          <cell r="D635">
            <v>366</v>
          </cell>
          <cell r="G635">
            <v>30</v>
          </cell>
          <cell r="H635">
            <v>10</v>
          </cell>
          <cell r="I635">
            <v>50</v>
          </cell>
        </row>
        <row r="636">
          <cell r="A636" t="str">
            <v>36631</v>
          </cell>
          <cell r="B636" t="str">
            <v>Sociale werkvoorziening</v>
          </cell>
          <cell r="C636" t="str">
            <v>Subklassen</v>
          </cell>
          <cell r="D636">
            <v>3663</v>
          </cell>
          <cell r="G636" t="str">
            <v/>
          </cell>
          <cell r="H636" t="str">
            <v/>
          </cell>
          <cell r="I636" t="str">
            <v/>
          </cell>
        </row>
        <row r="637">
          <cell r="A637" t="str">
            <v>36632</v>
          </cell>
          <cell r="B637" t="str">
            <v>Vervaardiging van overige goederen n.e.g.</v>
          </cell>
          <cell r="C637" t="str">
            <v>Subklassen</v>
          </cell>
          <cell r="D637">
            <v>3663</v>
          </cell>
          <cell r="G637" t="str">
            <v/>
          </cell>
          <cell r="H637" t="str">
            <v/>
          </cell>
          <cell r="I637" t="str">
            <v/>
          </cell>
        </row>
        <row r="638">
          <cell r="A638" t="str">
            <v>37</v>
          </cell>
          <cell r="B638" t="str">
            <v>Voorbereiding tot recycling</v>
          </cell>
          <cell r="C638" t="str">
            <v>Afdeling</v>
          </cell>
          <cell r="D638" t="str">
            <v>DN</v>
          </cell>
        </row>
        <row r="639">
          <cell r="A639" t="str">
            <v>371</v>
          </cell>
          <cell r="B639" t="str">
            <v>Voorbereiding tot recycling van metaalafval</v>
          </cell>
          <cell r="C639" t="str">
            <v>Groepen</v>
          </cell>
          <cell r="D639">
            <v>37</v>
          </cell>
          <cell r="G639">
            <v>30</v>
          </cell>
          <cell r="H639">
            <v>100</v>
          </cell>
          <cell r="I639">
            <v>500</v>
          </cell>
        </row>
        <row r="640">
          <cell r="A640" t="str">
            <v>3710</v>
          </cell>
          <cell r="B640" t="str">
            <v>Voorbereiding tot recycling van metaalafval</v>
          </cell>
          <cell r="C640" t="str">
            <v>Klassen</v>
          </cell>
          <cell r="D640">
            <v>371</v>
          </cell>
          <cell r="G640">
            <v>30</v>
          </cell>
          <cell r="H640">
            <v>100</v>
          </cell>
          <cell r="I640">
            <v>500</v>
          </cell>
        </row>
        <row r="641">
          <cell r="A641" t="str">
            <v>372</v>
          </cell>
          <cell r="B641" t="str">
            <v>Voorbereiding tot recycling van afval (geen metaalafval)</v>
          </cell>
          <cell r="C641" t="str">
            <v>Groepen</v>
          </cell>
          <cell r="D641">
            <v>37</v>
          </cell>
          <cell r="E641" t="str">
            <v>0A</v>
          </cell>
          <cell r="F641" t="str">
            <v>Puinbrekerijen en -malerijen:</v>
          </cell>
          <cell r="G641" t="str">
            <v/>
          </cell>
          <cell r="H641" t="str">
            <v/>
          </cell>
          <cell r="I641" t="str">
            <v/>
          </cell>
        </row>
        <row r="642">
          <cell r="A642" t="str">
            <v>372</v>
          </cell>
          <cell r="B642" t="str">
            <v>Voorbereiding tot recycling van afval (geen metaalafval)</v>
          </cell>
          <cell r="C642" t="str">
            <v>Groepen</v>
          </cell>
          <cell r="D642">
            <v>37</v>
          </cell>
          <cell r="E642" t="str">
            <v>1A</v>
          </cell>
          <cell r="F642" t="str">
            <v>- v.c. &lt; 100.000 t/j</v>
          </cell>
          <cell r="G642">
            <v>30</v>
          </cell>
          <cell r="H642">
            <v>100</v>
          </cell>
          <cell r="I642">
            <v>300</v>
          </cell>
        </row>
        <row r="643">
          <cell r="A643" t="str">
            <v>372</v>
          </cell>
          <cell r="B643" t="str">
            <v>Voorbereiding tot recycling van afval (geen metaalafval)</v>
          </cell>
          <cell r="C643" t="str">
            <v>Groepen</v>
          </cell>
          <cell r="D643">
            <v>37</v>
          </cell>
          <cell r="E643" t="str">
            <v>2A</v>
          </cell>
          <cell r="F643" t="str">
            <v>- v.c. &gt;= 100.000 t/j</v>
          </cell>
          <cell r="G643">
            <v>30</v>
          </cell>
          <cell r="H643">
            <v>200</v>
          </cell>
          <cell r="I643">
            <v>700</v>
          </cell>
        </row>
        <row r="644">
          <cell r="A644" t="str">
            <v>372</v>
          </cell>
          <cell r="B644" t="str">
            <v>Voorbereiding tot recycling van afval (geen metaalafval)</v>
          </cell>
          <cell r="C644" t="str">
            <v>Groepen</v>
          </cell>
          <cell r="D644">
            <v>37</v>
          </cell>
          <cell r="E644" t="str">
            <v>0B</v>
          </cell>
          <cell r="F644" t="str">
            <v>Rubberregeneratiebedrijven</v>
          </cell>
          <cell r="G644">
            <v>300</v>
          </cell>
          <cell r="H644">
            <v>50</v>
          </cell>
          <cell r="I644">
            <v>100</v>
          </cell>
        </row>
        <row r="645">
          <cell r="A645" t="str">
            <v>372</v>
          </cell>
          <cell r="B645" t="str">
            <v>Voorbereiding tot recycling van afval (geen metaalafval)</v>
          </cell>
          <cell r="C645" t="str">
            <v>Groepen</v>
          </cell>
          <cell r="D645">
            <v>37</v>
          </cell>
          <cell r="E645" t="str">
            <v>0C</v>
          </cell>
          <cell r="F645" t="str">
            <v>Afvalscheidingsinstallaties</v>
          </cell>
          <cell r="G645">
            <v>200</v>
          </cell>
          <cell r="H645">
            <v>200</v>
          </cell>
          <cell r="I645">
            <v>300</v>
          </cell>
        </row>
        <row r="646">
          <cell r="A646" t="str">
            <v>3720</v>
          </cell>
          <cell r="B646" t="str">
            <v>Voorbereiding tot recycling van afval (geen metaalafval)</v>
          </cell>
          <cell r="C646" t="str">
            <v>Klassen</v>
          </cell>
          <cell r="D646">
            <v>372</v>
          </cell>
          <cell r="G646" t="str">
            <v/>
          </cell>
          <cell r="H646" t="str">
            <v/>
          </cell>
          <cell r="I646" t="str">
            <v/>
          </cell>
        </row>
        <row r="647">
          <cell r="A647" t="str">
            <v>40</v>
          </cell>
          <cell r="B647" t="str">
            <v>Productie en distributie van en handel in elektriciteit, aardgas en warm water</v>
          </cell>
          <cell r="C647" t="str">
            <v>Afdeling</v>
          </cell>
          <cell r="D647" t="str">
            <v>E</v>
          </cell>
          <cell r="E647" t="str">
            <v>0A</v>
          </cell>
          <cell r="F647" t="str">
            <v>Elektriciteitsproduktiebedrijven (vermogen &gt;= 50 MW)</v>
          </cell>
        </row>
        <row r="648">
          <cell r="A648" t="str">
            <v>40</v>
          </cell>
          <cell r="B648" t="str">
            <v>Productie en distributie van en handel in elektriciteit, aardgas en warm water</v>
          </cell>
          <cell r="C648" t="str">
            <v>Afdeling</v>
          </cell>
          <cell r="D648" t="str">
            <v>E</v>
          </cell>
          <cell r="E648" t="str">
            <v>1A</v>
          </cell>
          <cell r="F648" t="str">
            <v>- kolengestookt</v>
          </cell>
          <cell r="G648">
            <v>100</v>
          </cell>
          <cell r="H648">
            <v>700</v>
          </cell>
          <cell r="I648">
            <v>700</v>
          </cell>
        </row>
        <row r="649">
          <cell r="A649" t="str">
            <v>40</v>
          </cell>
          <cell r="B649" t="str">
            <v>Productie en distributie van en handel in elektriciteit, aardgas en warm water</v>
          </cell>
          <cell r="C649" t="str">
            <v>Afdeling</v>
          </cell>
          <cell r="D649" t="str">
            <v>E</v>
          </cell>
          <cell r="E649" t="str">
            <v>2A</v>
          </cell>
          <cell r="F649" t="str">
            <v>- oliegestookt</v>
          </cell>
          <cell r="G649">
            <v>100</v>
          </cell>
          <cell r="H649">
            <v>100</v>
          </cell>
          <cell r="I649">
            <v>500</v>
          </cell>
        </row>
        <row r="650">
          <cell r="A650" t="str">
            <v>40</v>
          </cell>
          <cell r="B650" t="str">
            <v>Productie en distributie van en handel in elektriciteit, aardgas en warm water</v>
          </cell>
          <cell r="C650" t="str">
            <v>Afdeling</v>
          </cell>
          <cell r="D650" t="str">
            <v>E</v>
          </cell>
          <cell r="E650" t="str">
            <v>3A</v>
          </cell>
          <cell r="F650" t="str">
            <v>- gasgestookt</v>
          </cell>
          <cell r="G650">
            <v>30</v>
          </cell>
          <cell r="H650">
            <v>30</v>
          </cell>
          <cell r="I650">
            <v>500</v>
          </cell>
        </row>
        <row r="651">
          <cell r="A651" t="str">
            <v>40</v>
          </cell>
          <cell r="B651" t="str">
            <v>Productie en distributie van en handel in elektriciteit, aardgas en warm water</v>
          </cell>
          <cell r="C651" t="str">
            <v>Afdeling</v>
          </cell>
          <cell r="D651" t="str">
            <v>E</v>
          </cell>
          <cell r="E651" t="str">
            <v>4A</v>
          </cell>
          <cell r="F651" t="str">
            <v>- kerncentrales met koeltorens</v>
          </cell>
          <cell r="G651">
            <v>10</v>
          </cell>
          <cell r="H651">
            <v>10</v>
          </cell>
          <cell r="I651">
            <v>500</v>
          </cell>
        </row>
        <row r="652">
          <cell r="A652" t="str">
            <v>40</v>
          </cell>
          <cell r="B652" t="str">
            <v>Productie en distributie van en handel in elektriciteit, aardgas en warm water</v>
          </cell>
          <cell r="C652" t="str">
            <v>Afdeling</v>
          </cell>
          <cell r="D652" t="str">
            <v>E</v>
          </cell>
          <cell r="E652" t="str">
            <v>5A</v>
          </cell>
          <cell r="F652" t="str">
            <v>- warmte-kracht-installaties (gas)</v>
          </cell>
          <cell r="G652">
            <v>30</v>
          </cell>
          <cell r="H652">
            <v>30</v>
          </cell>
          <cell r="I652">
            <v>500</v>
          </cell>
        </row>
        <row r="653">
          <cell r="A653" t="str">
            <v>40</v>
          </cell>
          <cell r="B653" t="str">
            <v>Productie en distributie van en handel in elektriciteit, aardgas en warm water</v>
          </cell>
          <cell r="C653" t="str">
            <v>Afdeling</v>
          </cell>
          <cell r="D653" t="str">
            <v>E</v>
          </cell>
          <cell r="E653" t="str">
            <v>0B</v>
          </cell>
          <cell r="F653" t="str">
            <v>Elektriciteitsdistributiebedrijven, met transformatorvermogen:</v>
          </cell>
        </row>
        <row r="654">
          <cell r="A654" t="str">
            <v>40</v>
          </cell>
          <cell r="B654" t="str">
            <v>Productie en distributie van en handel in elektriciteit, aardgas en warm water</v>
          </cell>
          <cell r="C654" t="str">
            <v>Afdeling</v>
          </cell>
          <cell r="D654" t="str">
            <v>E</v>
          </cell>
          <cell r="E654" t="str">
            <v>1B</v>
          </cell>
          <cell r="F654" t="str">
            <v>- &lt; 10 MVA</v>
          </cell>
          <cell r="G654">
            <v>0</v>
          </cell>
          <cell r="H654">
            <v>0</v>
          </cell>
          <cell r="I654">
            <v>30</v>
          </cell>
        </row>
        <row r="655">
          <cell r="A655" t="str">
            <v>40</v>
          </cell>
          <cell r="B655" t="str">
            <v>Productie en distributie van en handel in elektriciteit, aardgas en warm water</v>
          </cell>
          <cell r="C655" t="str">
            <v>Afdeling</v>
          </cell>
          <cell r="D655" t="str">
            <v>E</v>
          </cell>
          <cell r="E655" t="str">
            <v>2B</v>
          </cell>
          <cell r="F655" t="str">
            <v>- 10 - 100 MVA</v>
          </cell>
          <cell r="G655">
            <v>0</v>
          </cell>
          <cell r="H655">
            <v>0</v>
          </cell>
          <cell r="I655">
            <v>50</v>
          </cell>
        </row>
        <row r="656">
          <cell r="A656" t="str">
            <v>40</v>
          </cell>
          <cell r="B656" t="str">
            <v>Productie en distributie van en handel in elektriciteit, aardgas en warm water</v>
          </cell>
          <cell r="C656" t="str">
            <v>Afdeling</v>
          </cell>
          <cell r="D656" t="str">
            <v>E</v>
          </cell>
          <cell r="E656" t="str">
            <v>3B</v>
          </cell>
          <cell r="F656" t="str">
            <v>- 100 - 200 MVA</v>
          </cell>
          <cell r="G656">
            <v>0</v>
          </cell>
          <cell r="H656">
            <v>0</v>
          </cell>
          <cell r="I656">
            <v>100</v>
          </cell>
        </row>
        <row r="657">
          <cell r="A657" t="str">
            <v>40</v>
          </cell>
          <cell r="B657" t="str">
            <v>Productie en distributie van en handel in elektriciteit, aardgas en warm water</v>
          </cell>
          <cell r="C657" t="str">
            <v>Afdeling</v>
          </cell>
          <cell r="D657" t="str">
            <v>E</v>
          </cell>
          <cell r="E657" t="str">
            <v>4B</v>
          </cell>
          <cell r="F657" t="str">
            <v>- 200 - 1000 MVA</v>
          </cell>
          <cell r="G657">
            <v>0</v>
          </cell>
          <cell r="H657">
            <v>0</v>
          </cell>
          <cell r="I657">
            <v>300</v>
          </cell>
        </row>
        <row r="658">
          <cell r="A658" t="str">
            <v>40</v>
          </cell>
          <cell r="B658" t="str">
            <v>Productie en distributie van en handel in elektriciteit, aardgas en warm water</v>
          </cell>
          <cell r="C658" t="str">
            <v>Afdeling</v>
          </cell>
          <cell r="D658" t="str">
            <v>E</v>
          </cell>
          <cell r="E658" t="str">
            <v>5B</v>
          </cell>
          <cell r="F658" t="str">
            <v>- &gt;= 1000 MVA</v>
          </cell>
          <cell r="G658">
            <v>0</v>
          </cell>
          <cell r="H658">
            <v>0</v>
          </cell>
          <cell r="I658">
            <v>500</v>
          </cell>
        </row>
        <row r="659">
          <cell r="A659" t="str">
            <v>40</v>
          </cell>
          <cell r="B659" t="str">
            <v>Productie en distributie van en handel in elektriciteit, aardgas en warm water</v>
          </cell>
          <cell r="C659" t="str">
            <v>Afdeling</v>
          </cell>
          <cell r="D659" t="str">
            <v>E</v>
          </cell>
          <cell r="E659" t="str">
            <v>0C</v>
          </cell>
          <cell r="F659" t="str">
            <v>Gasdistributiebedrijven:</v>
          </cell>
        </row>
        <row r="660">
          <cell r="A660" t="str">
            <v>40</v>
          </cell>
          <cell r="B660" t="str">
            <v>Productie en distributie van en handel in elektriciteit, aardgas en warm water</v>
          </cell>
          <cell r="C660" t="str">
            <v>Afdeling</v>
          </cell>
          <cell r="D660" t="str">
            <v>E</v>
          </cell>
          <cell r="E660" t="str">
            <v>1C</v>
          </cell>
          <cell r="F660" t="str">
            <v>- gascompressorstations vermogen &lt; 100 MW</v>
          </cell>
          <cell r="G660">
            <v>0</v>
          </cell>
          <cell r="H660">
            <v>0</v>
          </cell>
          <cell r="I660">
            <v>300</v>
          </cell>
        </row>
        <row r="661">
          <cell r="A661" t="str">
            <v>40</v>
          </cell>
          <cell r="B661" t="str">
            <v>Productie en distributie van en handel in elektriciteit, aardgas en warm water</v>
          </cell>
          <cell r="C661" t="str">
            <v>Afdeling</v>
          </cell>
          <cell r="D661" t="str">
            <v>E</v>
          </cell>
          <cell r="E661" t="str">
            <v>2C</v>
          </cell>
          <cell r="F661" t="str">
            <v>- gascompressorstations vermogen &gt;= 100 MW</v>
          </cell>
          <cell r="G661">
            <v>0</v>
          </cell>
          <cell r="H661">
            <v>0</v>
          </cell>
          <cell r="I661">
            <v>500</v>
          </cell>
        </row>
        <row r="662">
          <cell r="A662" t="str">
            <v>40</v>
          </cell>
          <cell r="B662" t="str">
            <v>Productie en distributie van en handel in elektriciteit, aardgas en warm water</v>
          </cell>
          <cell r="C662" t="str">
            <v>Afdeling</v>
          </cell>
          <cell r="D662" t="str">
            <v>E</v>
          </cell>
          <cell r="E662" t="str">
            <v>3C</v>
          </cell>
          <cell r="F662" t="str">
            <v>- gasdrukregel- en meetruimten (kasten en gebouwen), cat. B en C</v>
          </cell>
          <cell r="G662">
            <v>0</v>
          </cell>
          <cell r="H662">
            <v>0</v>
          </cell>
          <cell r="I662">
            <v>30</v>
          </cell>
        </row>
        <row r="663">
          <cell r="A663" t="str">
            <v>40</v>
          </cell>
          <cell r="B663" t="str">
            <v>Productie en distributie van en handel in elektriciteit, aardgas en warm water</v>
          </cell>
          <cell r="C663" t="str">
            <v>Afdeling</v>
          </cell>
          <cell r="D663" t="str">
            <v>E</v>
          </cell>
          <cell r="E663" t="str">
            <v>4C</v>
          </cell>
          <cell r="F663" t="str">
            <v>- gasontvang- en -verdeelstations, cat. D</v>
          </cell>
          <cell r="G663">
            <v>0</v>
          </cell>
          <cell r="H663">
            <v>0</v>
          </cell>
          <cell r="I663">
            <v>100</v>
          </cell>
        </row>
        <row r="664">
          <cell r="A664" t="str">
            <v>40</v>
          </cell>
          <cell r="B664" t="str">
            <v>Productie en distributie van en handel in elektriciteit, aardgas en warm water</v>
          </cell>
          <cell r="C664" t="str">
            <v>Afdeling</v>
          </cell>
          <cell r="D664" t="str">
            <v>E</v>
          </cell>
          <cell r="E664" t="str">
            <v>0D</v>
          </cell>
          <cell r="F664" t="str">
            <v>Warmtevoorzieningsinstallaties, gasgestookt:</v>
          </cell>
        </row>
        <row r="665">
          <cell r="A665" t="str">
            <v>40</v>
          </cell>
          <cell r="B665" t="str">
            <v>Productie en distributie van en handel in elektriciteit, aardgas en warm water</v>
          </cell>
          <cell r="C665" t="str">
            <v>Afdeling</v>
          </cell>
          <cell r="D665" t="str">
            <v>E</v>
          </cell>
          <cell r="E665" t="str">
            <v>1D</v>
          </cell>
          <cell r="F665" t="str">
            <v>- stadsverwarming</v>
          </cell>
          <cell r="G665">
            <v>30</v>
          </cell>
          <cell r="H665">
            <v>10</v>
          </cell>
          <cell r="I665">
            <v>100</v>
          </cell>
        </row>
        <row r="666">
          <cell r="A666" t="str">
            <v>40</v>
          </cell>
          <cell r="B666" t="str">
            <v>Productie en distributie van en handel in elektriciteit, aardgas en warm water</v>
          </cell>
          <cell r="C666" t="str">
            <v>Afdeling</v>
          </cell>
          <cell r="D666" t="str">
            <v>E</v>
          </cell>
          <cell r="E666" t="str">
            <v>2D</v>
          </cell>
          <cell r="F666" t="str">
            <v>- blokverwarming</v>
          </cell>
          <cell r="G666">
            <v>10</v>
          </cell>
          <cell r="H666">
            <v>0</v>
          </cell>
          <cell r="I666">
            <v>30</v>
          </cell>
        </row>
        <row r="667">
          <cell r="A667" t="str">
            <v>400</v>
          </cell>
          <cell r="B667" t="str">
            <v>Productie en distributie van en handel in elektriciteit, aardgas en warm water</v>
          </cell>
          <cell r="C667" t="str">
            <v>Groepen</v>
          </cell>
          <cell r="D667">
            <v>40</v>
          </cell>
          <cell r="G667" t="str">
            <v/>
          </cell>
          <cell r="H667" t="str">
            <v/>
          </cell>
          <cell r="I667" t="str">
            <v/>
          </cell>
        </row>
        <row r="668">
          <cell r="A668" t="str">
            <v>4000</v>
          </cell>
          <cell r="B668" t="str">
            <v>Productie en distributie van en handel in elektriciteit, aardgas en warm water</v>
          </cell>
          <cell r="C668" t="str">
            <v>Klassen</v>
          </cell>
          <cell r="D668">
            <v>400</v>
          </cell>
          <cell r="G668" t="str">
            <v/>
          </cell>
          <cell r="H668" t="str">
            <v/>
          </cell>
          <cell r="I668" t="str">
            <v/>
          </cell>
        </row>
        <row r="669">
          <cell r="A669" t="str">
            <v>40001</v>
          </cell>
          <cell r="B669" t="str">
            <v>Productie van elektriciteit en warm water door thermische, kern- en warmtekrachtcentrales</v>
          </cell>
          <cell r="C669" t="str">
            <v>Subklassen</v>
          </cell>
          <cell r="D669">
            <v>4000</v>
          </cell>
          <cell r="G669" t="str">
            <v/>
          </cell>
          <cell r="H669" t="str">
            <v/>
          </cell>
          <cell r="I669" t="str">
            <v/>
          </cell>
        </row>
        <row r="670">
          <cell r="A670" t="str">
            <v>40002</v>
          </cell>
          <cell r="B670" t="str">
            <v>Productie van elektriciteit door windenergie</v>
          </cell>
          <cell r="C670" t="str">
            <v>Subklassen</v>
          </cell>
          <cell r="D670">
            <v>4000</v>
          </cell>
          <cell r="G670" t="str">
            <v/>
          </cell>
          <cell r="H670" t="str">
            <v/>
          </cell>
          <cell r="I670" t="str">
            <v/>
          </cell>
        </row>
        <row r="671">
          <cell r="A671" t="str">
            <v>40003</v>
          </cell>
          <cell r="B671" t="str">
            <v>Productie van elektriciteit en warm water door zonnecellen, warmtepompen en waterkracht</v>
          </cell>
          <cell r="C671" t="str">
            <v>Subklassen</v>
          </cell>
          <cell r="D671">
            <v>4000</v>
          </cell>
          <cell r="G671" t="str">
            <v/>
          </cell>
          <cell r="H671" t="str">
            <v/>
          </cell>
          <cell r="I671" t="str">
            <v/>
          </cell>
        </row>
        <row r="672">
          <cell r="A672" t="str">
            <v>40004</v>
          </cell>
          <cell r="B672" t="str">
            <v>Exploitatie van transportnetten voor elektriciteit, aardgas en warm water</v>
          </cell>
          <cell r="C672" t="str">
            <v>Subklassen</v>
          </cell>
          <cell r="D672">
            <v>4000</v>
          </cell>
          <cell r="G672" t="str">
            <v/>
          </cell>
          <cell r="H672" t="str">
            <v/>
          </cell>
          <cell r="I672" t="str">
            <v/>
          </cell>
        </row>
        <row r="673">
          <cell r="A673" t="str">
            <v>40005</v>
          </cell>
          <cell r="B673" t="str">
            <v>Handel in en distributie van elektriciteit, aardgas en warm water</v>
          </cell>
          <cell r="C673" t="str">
            <v>Subklassen</v>
          </cell>
          <cell r="D673">
            <v>4000</v>
          </cell>
          <cell r="G673" t="str">
            <v/>
          </cell>
          <cell r="H673" t="str">
            <v/>
          </cell>
          <cell r="I673" t="str">
            <v/>
          </cell>
        </row>
        <row r="674">
          <cell r="A674" t="str">
            <v>41</v>
          </cell>
          <cell r="B674" t="str">
            <v>Winning en distributie van water</v>
          </cell>
          <cell r="C674" t="str">
            <v>Afdeling</v>
          </cell>
          <cell r="D674" t="str">
            <v>E</v>
          </cell>
          <cell r="E674" t="str">
            <v>0A</v>
          </cell>
          <cell r="F674" t="str">
            <v>Waterwinning-/ bereiding- bedrijven:</v>
          </cell>
        </row>
        <row r="675">
          <cell r="A675" t="str">
            <v>41</v>
          </cell>
          <cell r="B675" t="str">
            <v>Winning en distributie van water</v>
          </cell>
          <cell r="C675" t="str">
            <v>Afdeling</v>
          </cell>
          <cell r="D675" t="str">
            <v>E</v>
          </cell>
          <cell r="E675" t="str">
            <v>1A</v>
          </cell>
          <cell r="F675" t="str">
            <v>- met chloorgas</v>
          </cell>
          <cell r="G675">
            <v>50</v>
          </cell>
          <cell r="H675">
            <v>0</v>
          </cell>
          <cell r="I675">
            <v>50</v>
          </cell>
        </row>
        <row r="676">
          <cell r="A676" t="str">
            <v>41</v>
          </cell>
          <cell r="B676" t="str">
            <v>Winning en distributie van water</v>
          </cell>
          <cell r="C676" t="str">
            <v>Afdeling</v>
          </cell>
          <cell r="D676" t="str">
            <v>E</v>
          </cell>
          <cell r="E676" t="str">
            <v>2A</v>
          </cell>
          <cell r="F676" t="str">
            <v>- bereiding met chloorbleekloog e.d. en/of   s</v>
          </cell>
          <cell r="G676">
            <v>10</v>
          </cell>
          <cell r="H676">
            <v>0</v>
          </cell>
          <cell r="I676">
            <v>50</v>
          </cell>
        </row>
        <row r="677">
          <cell r="A677" t="str">
            <v>41</v>
          </cell>
          <cell r="B677" t="str">
            <v>Winning en distributie van water</v>
          </cell>
          <cell r="C677" t="str">
            <v>Afdeling</v>
          </cell>
          <cell r="D677" t="str">
            <v>E</v>
          </cell>
          <cell r="E677" t="str">
            <v>0B</v>
          </cell>
          <cell r="F677" t="str">
            <v>Waterdistributiebedrijven met pompvermogen:</v>
          </cell>
        </row>
        <row r="678">
          <cell r="A678" t="str">
            <v>41</v>
          </cell>
          <cell r="B678" t="str">
            <v>Winning en distributie van water</v>
          </cell>
          <cell r="C678" t="str">
            <v>Afdeling</v>
          </cell>
          <cell r="D678" t="str">
            <v>E</v>
          </cell>
          <cell r="E678" t="str">
            <v>1B</v>
          </cell>
          <cell r="F678" t="str">
            <v>- &lt; 1 MW</v>
          </cell>
          <cell r="G678">
            <v>0</v>
          </cell>
          <cell r="H678">
            <v>0</v>
          </cell>
          <cell r="I678">
            <v>30</v>
          </cell>
        </row>
        <row r="679">
          <cell r="A679" t="str">
            <v>41</v>
          </cell>
          <cell r="B679" t="str">
            <v>Winning en distributie van water</v>
          </cell>
          <cell r="C679" t="str">
            <v>Afdeling</v>
          </cell>
          <cell r="D679" t="str">
            <v>E</v>
          </cell>
          <cell r="E679" t="str">
            <v>2B</v>
          </cell>
          <cell r="F679" t="str">
            <v>- 1 - 15 MW</v>
          </cell>
          <cell r="G679">
            <v>0</v>
          </cell>
          <cell r="H679">
            <v>0</v>
          </cell>
          <cell r="I679">
            <v>100</v>
          </cell>
        </row>
        <row r="680">
          <cell r="A680" t="str">
            <v>41</v>
          </cell>
          <cell r="B680" t="str">
            <v>Winning en distributie van water</v>
          </cell>
          <cell r="C680" t="str">
            <v>Afdeling</v>
          </cell>
          <cell r="D680" t="str">
            <v>E</v>
          </cell>
          <cell r="E680" t="str">
            <v>3B</v>
          </cell>
          <cell r="F680" t="str">
            <v>- &gt;= 15 MW</v>
          </cell>
          <cell r="G680">
            <v>0</v>
          </cell>
          <cell r="H680">
            <v>0</v>
          </cell>
          <cell r="I680">
            <v>300</v>
          </cell>
        </row>
        <row r="681">
          <cell r="A681" t="str">
            <v>410</v>
          </cell>
          <cell r="B681" t="str">
            <v>Winning en distributie van water</v>
          </cell>
          <cell r="C681" t="str">
            <v>Groepen</v>
          </cell>
          <cell r="D681">
            <v>41</v>
          </cell>
          <cell r="G681" t="str">
            <v/>
          </cell>
          <cell r="H681" t="str">
            <v/>
          </cell>
          <cell r="I681" t="str">
            <v/>
          </cell>
        </row>
        <row r="682">
          <cell r="A682" t="str">
            <v>4100</v>
          </cell>
          <cell r="B682" t="str">
            <v>Winning en distributie van water</v>
          </cell>
          <cell r="C682" t="str">
            <v>Klassen</v>
          </cell>
          <cell r="D682">
            <v>410</v>
          </cell>
          <cell r="G682" t="str">
            <v/>
          </cell>
          <cell r="H682" t="str">
            <v/>
          </cell>
          <cell r="I682" t="str">
            <v/>
          </cell>
        </row>
        <row r="683">
          <cell r="A683" t="str">
            <v>45</v>
          </cell>
          <cell r="B683" t="str">
            <v>Bouwnijverheid</v>
          </cell>
          <cell r="C683" t="str">
            <v>Afdeling</v>
          </cell>
          <cell r="D683" t="str">
            <v>F</v>
          </cell>
          <cell r="G683">
            <v>10</v>
          </cell>
          <cell r="H683">
            <v>30</v>
          </cell>
          <cell r="I683">
            <v>50</v>
          </cell>
        </row>
        <row r="684">
          <cell r="A684" t="str">
            <v>451</v>
          </cell>
          <cell r="B684" t="str">
            <v>Bouwrijp maken van terreinen</v>
          </cell>
          <cell r="C684" t="str">
            <v>Groepen</v>
          </cell>
          <cell r="D684">
            <v>45</v>
          </cell>
          <cell r="G684">
            <v>10</v>
          </cell>
          <cell r="H684">
            <v>30</v>
          </cell>
          <cell r="I684">
            <v>50</v>
          </cell>
        </row>
        <row r="685">
          <cell r="A685" t="str">
            <v>4511</v>
          </cell>
          <cell r="B685" t="str">
            <v>Slopen van bouwwerken; grondverzet</v>
          </cell>
          <cell r="C685" t="str">
            <v>Klassen</v>
          </cell>
          <cell r="D685">
            <v>451</v>
          </cell>
          <cell r="G685">
            <v>10</v>
          </cell>
          <cell r="H685">
            <v>30</v>
          </cell>
          <cell r="I685">
            <v>50</v>
          </cell>
        </row>
        <row r="686">
          <cell r="A686" t="str">
            <v>45111</v>
          </cell>
          <cell r="B686" t="str">
            <v>Slopen van bouwwerken</v>
          </cell>
          <cell r="C686" t="str">
            <v>Subklassen</v>
          </cell>
          <cell r="D686">
            <v>4511</v>
          </cell>
          <cell r="G686">
            <v>10</v>
          </cell>
          <cell r="H686">
            <v>30</v>
          </cell>
          <cell r="I686">
            <v>50</v>
          </cell>
        </row>
        <row r="687">
          <cell r="A687" t="str">
            <v>45112</v>
          </cell>
          <cell r="B687" t="str">
            <v>Grondverzet</v>
          </cell>
          <cell r="C687" t="str">
            <v>Subklassen</v>
          </cell>
          <cell r="D687">
            <v>4511</v>
          </cell>
          <cell r="G687">
            <v>10</v>
          </cell>
          <cell r="H687">
            <v>30</v>
          </cell>
          <cell r="I687">
            <v>50</v>
          </cell>
        </row>
        <row r="688">
          <cell r="A688" t="str">
            <v>4512</v>
          </cell>
          <cell r="B688" t="str">
            <v>Proefboren</v>
          </cell>
          <cell r="C688" t="str">
            <v>Klassen</v>
          </cell>
          <cell r="D688">
            <v>451</v>
          </cell>
          <cell r="G688">
            <v>10</v>
          </cell>
          <cell r="H688">
            <v>30</v>
          </cell>
          <cell r="I688">
            <v>50</v>
          </cell>
        </row>
        <row r="689">
          <cell r="A689" t="str">
            <v>452</v>
          </cell>
          <cell r="B689" t="str">
            <v>Burgerlijke en utiliteitsbouw; grond-, water- en wegenbouw (geen grondverzet)</v>
          </cell>
          <cell r="C689" t="str">
            <v>Groepen</v>
          </cell>
          <cell r="D689">
            <v>45</v>
          </cell>
          <cell r="G689" t="str">
            <v/>
          </cell>
          <cell r="H689" t="str">
            <v/>
          </cell>
          <cell r="I689" t="str">
            <v/>
          </cell>
        </row>
        <row r="690">
          <cell r="A690" t="str">
            <v>4521</v>
          </cell>
          <cell r="B690" t="str">
            <v>Algemene burgerlijke en utiliteitsbouw; bouwen van kunstwerken en leggen van kabels en buizen</v>
          </cell>
          <cell r="C690" t="str">
            <v>Klassen</v>
          </cell>
          <cell r="D690">
            <v>452</v>
          </cell>
          <cell r="G690" t="str">
            <v/>
          </cell>
          <cell r="H690" t="str">
            <v/>
          </cell>
          <cell r="I690" t="str">
            <v/>
          </cell>
        </row>
        <row r="691">
          <cell r="A691" t="str">
            <v>45211</v>
          </cell>
          <cell r="B691" t="str">
            <v>Algemene burgerlijke en utiliteitsbouw</v>
          </cell>
          <cell r="C691" t="str">
            <v>Subklassen</v>
          </cell>
          <cell r="D691">
            <v>4521</v>
          </cell>
          <cell r="G691" t="str">
            <v/>
          </cell>
          <cell r="H691" t="str">
            <v/>
          </cell>
          <cell r="I691" t="str">
            <v/>
          </cell>
        </row>
        <row r="692">
          <cell r="A692" t="str">
            <v>45212</v>
          </cell>
          <cell r="B692" t="str">
            <v>Bouwen van kunstwerken (bruggen, tunnels e.d.)</v>
          </cell>
          <cell r="C692" t="str">
            <v>Subklassen</v>
          </cell>
          <cell r="D692">
            <v>4521</v>
          </cell>
          <cell r="G692" t="str">
            <v/>
          </cell>
          <cell r="H692" t="str">
            <v/>
          </cell>
          <cell r="I692" t="str">
            <v/>
          </cell>
        </row>
        <row r="693">
          <cell r="A693" t="str">
            <v>45213</v>
          </cell>
          <cell r="B693" t="str">
            <v>Leggen van kabels en buizen</v>
          </cell>
          <cell r="C693" t="str">
            <v>Subklassen</v>
          </cell>
          <cell r="D693">
            <v>4521</v>
          </cell>
          <cell r="G693" t="str">
            <v/>
          </cell>
          <cell r="H693" t="str">
            <v/>
          </cell>
          <cell r="I693" t="str">
            <v/>
          </cell>
        </row>
        <row r="694">
          <cell r="A694" t="str">
            <v>4522</v>
          </cell>
          <cell r="B694" t="str">
            <v>Dakdekken en bouwen van dakconstructies</v>
          </cell>
          <cell r="C694" t="str">
            <v>Klassen</v>
          </cell>
          <cell r="D694">
            <v>452</v>
          </cell>
          <cell r="G694" t="str">
            <v/>
          </cell>
          <cell r="H694" t="str">
            <v/>
          </cell>
          <cell r="I694" t="str">
            <v/>
          </cell>
        </row>
        <row r="695">
          <cell r="A695" t="str">
            <v>4523</v>
          </cell>
          <cell r="B695" t="str">
            <v>Aanleggen van wegen, luchthavens, spoorwegen en sportterreinen</v>
          </cell>
          <cell r="C695" t="str">
            <v>Klassen</v>
          </cell>
          <cell r="D695">
            <v>452</v>
          </cell>
          <cell r="G695" t="str">
            <v/>
          </cell>
          <cell r="H695" t="str">
            <v/>
          </cell>
          <cell r="I695" t="str">
            <v/>
          </cell>
        </row>
        <row r="696">
          <cell r="A696" t="str">
            <v>45231</v>
          </cell>
          <cell r="B696" t="str">
            <v>Aanleggen van wegen, luchthavens, spoorwegen en sportterreinen</v>
          </cell>
          <cell r="C696" t="str">
            <v>Subklassen</v>
          </cell>
          <cell r="D696">
            <v>4523</v>
          </cell>
          <cell r="G696" t="str">
            <v/>
          </cell>
          <cell r="H696" t="str">
            <v/>
          </cell>
          <cell r="I696" t="str">
            <v/>
          </cell>
        </row>
        <row r="697">
          <cell r="A697" t="str">
            <v>45232</v>
          </cell>
          <cell r="B697" t="str">
            <v>Stratenmaken</v>
          </cell>
          <cell r="C697" t="str">
            <v>Subklassen</v>
          </cell>
          <cell r="D697">
            <v>4523</v>
          </cell>
          <cell r="G697" t="str">
            <v/>
          </cell>
          <cell r="H697" t="str">
            <v/>
          </cell>
          <cell r="I697" t="str">
            <v/>
          </cell>
        </row>
        <row r="698">
          <cell r="A698" t="str">
            <v>4524</v>
          </cell>
          <cell r="B698" t="str">
            <v>Natte waterbouw</v>
          </cell>
          <cell r="C698" t="str">
            <v>Klassen</v>
          </cell>
          <cell r="D698">
            <v>452</v>
          </cell>
          <cell r="G698" t="str">
            <v/>
          </cell>
          <cell r="H698" t="str">
            <v/>
          </cell>
          <cell r="I698" t="str">
            <v/>
          </cell>
        </row>
        <row r="699">
          <cell r="A699" t="str">
            <v>4525</v>
          </cell>
          <cell r="B699" t="str">
            <v>Overige gespecialiseerde werkzaamheden in de bouw</v>
          </cell>
          <cell r="C699" t="str">
            <v>Klassen</v>
          </cell>
          <cell r="D699">
            <v>452</v>
          </cell>
          <cell r="G699" t="str">
            <v/>
          </cell>
          <cell r="H699" t="str">
            <v/>
          </cell>
          <cell r="I699" t="str">
            <v/>
          </cell>
        </row>
        <row r="700">
          <cell r="A700" t="str">
            <v>45251</v>
          </cell>
          <cell r="B700" t="str">
            <v>Heien en andere funderingswerkzaamheden</v>
          </cell>
          <cell r="C700" t="str">
            <v>Subklassen</v>
          </cell>
          <cell r="D700">
            <v>4525</v>
          </cell>
          <cell r="G700" t="str">
            <v/>
          </cell>
          <cell r="H700" t="str">
            <v/>
          </cell>
          <cell r="I700" t="str">
            <v/>
          </cell>
        </row>
        <row r="701">
          <cell r="A701" t="str">
            <v>45252</v>
          </cell>
          <cell r="B701" t="str">
            <v>Vlechten van betonstaal</v>
          </cell>
          <cell r="C701" t="str">
            <v>Subklassen</v>
          </cell>
          <cell r="D701">
            <v>4525</v>
          </cell>
          <cell r="G701" t="str">
            <v/>
          </cell>
          <cell r="H701" t="str">
            <v/>
          </cell>
          <cell r="I701" t="str">
            <v/>
          </cell>
        </row>
        <row r="702">
          <cell r="A702" t="str">
            <v>45253</v>
          </cell>
          <cell r="B702" t="str">
            <v>Metselen en voegen</v>
          </cell>
          <cell r="C702" t="str">
            <v>Subklassen</v>
          </cell>
          <cell r="D702">
            <v>4525</v>
          </cell>
          <cell r="G702" t="str">
            <v/>
          </cell>
          <cell r="H702" t="str">
            <v/>
          </cell>
          <cell r="I702" t="str">
            <v/>
          </cell>
        </row>
        <row r="703">
          <cell r="A703" t="str">
            <v>45254</v>
          </cell>
          <cell r="B703" t="str">
            <v>Overige gespecialiseerde werkzaamheden in de bouw n.e.g.</v>
          </cell>
          <cell r="C703" t="str">
            <v>Subklassen</v>
          </cell>
          <cell r="D703">
            <v>4525</v>
          </cell>
          <cell r="G703" t="str">
            <v/>
          </cell>
          <cell r="H703" t="str">
            <v/>
          </cell>
          <cell r="I703" t="str">
            <v/>
          </cell>
        </row>
        <row r="704">
          <cell r="A704" t="str">
            <v>453</v>
          </cell>
          <cell r="B704" t="str">
            <v>Bouwinstallatie</v>
          </cell>
          <cell r="C704" t="str">
            <v>Groepen</v>
          </cell>
          <cell r="D704">
            <v>45</v>
          </cell>
          <cell r="G704" t="str">
            <v/>
          </cell>
          <cell r="H704" t="str">
            <v/>
          </cell>
          <cell r="I704" t="str">
            <v/>
          </cell>
        </row>
        <row r="705">
          <cell r="A705" t="str">
            <v>4531</v>
          </cell>
          <cell r="B705" t="str">
            <v>Elektrotechnische bouwinstallatie</v>
          </cell>
          <cell r="C705" t="str">
            <v>Klassen</v>
          </cell>
          <cell r="D705">
            <v>453</v>
          </cell>
          <cell r="G705" t="str">
            <v/>
          </cell>
          <cell r="H705" t="str">
            <v/>
          </cell>
          <cell r="I705" t="str">
            <v/>
          </cell>
        </row>
        <row r="706">
          <cell r="A706" t="str">
            <v>4532</v>
          </cell>
          <cell r="B706" t="str">
            <v>Isolatiewerkzaamheden</v>
          </cell>
          <cell r="C706" t="str">
            <v>Klassen</v>
          </cell>
          <cell r="D706">
            <v>453</v>
          </cell>
          <cell r="G706" t="str">
            <v/>
          </cell>
          <cell r="H706" t="str">
            <v/>
          </cell>
          <cell r="I706" t="str">
            <v/>
          </cell>
        </row>
        <row r="707">
          <cell r="A707" t="str">
            <v>4533</v>
          </cell>
          <cell r="B707" t="str">
            <v>Loodgieters-, fitterswerk; installatie van sanitair, centrale verwarmings- en luchtbehandelingsapparaten</v>
          </cell>
          <cell r="C707" t="str">
            <v>Klassen</v>
          </cell>
          <cell r="D707">
            <v>453</v>
          </cell>
          <cell r="G707" t="str">
            <v/>
          </cell>
          <cell r="H707" t="str">
            <v/>
          </cell>
          <cell r="I707" t="str">
            <v/>
          </cell>
        </row>
        <row r="708">
          <cell r="A708" t="str">
            <v>45331</v>
          </cell>
          <cell r="B708" t="str">
            <v>Loodgieters-, fitterswerk; installatie van sanitair</v>
          </cell>
          <cell r="C708" t="str">
            <v>Subklassen</v>
          </cell>
          <cell r="D708">
            <v>4533</v>
          </cell>
          <cell r="G708" t="str">
            <v/>
          </cell>
          <cell r="H708" t="str">
            <v/>
          </cell>
          <cell r="I708" t="str">
            <v/>
          </cell>
        </row>
        <row r="709">
          <cell r="A709" t="str">
            <v>45332</v>
          </cell>
          <cell r="B709" t="str">
            <v>Installatie van centrale verwarmings- en luchtbehandelingsapparaten</v>
          </cell>
          <cell r="C709" t="str">
            <v>Subklassen</v>
          </cell>
          <cell r="D709">
            <v>4533</v>
          </cell>
          <cell r="G709" t="str">
            <v/>
          </cell>
          <cell r="H709" t="str">
            <v/>
          </cell>
          <cell r="I709" t="str">
            <v/>
          </cell>
        </row>
        <row r="710">
          <cell r="A710" t="str">
            <v>4534</v>
          </cell>
          <cell r="B710" t="str">
            <v>Overige bouwinstallatie</v>
          </cell>
          <cell r="C710" t="str">
            <v>Klassen</v>
          </cell>
          <cell r="D710">
            <v>453</v>
          </cell>
          <cell r="G710" t="str">
            <v/>
          </cell>
          <cell r="H710" t="str">
            <v/>
          </cell>
          <cell r="I710" t="str">
            <v/>
          </cell>
        </row>
        <row r="711">
          <cell r="A711" t="str">
            <v>454</v>
          </cell>
          <cell r="B711" t="str">
            <v>Afwerken van gebouwen</v>
          </cell>
          <cell r="C711" t="str">
            <v>Groepen</v>
          </cell>
          <cell r="D711">
            <v>45</v>
          </cell>
          <cell r="G711" t="str">
            <v/>
          </cell>
          <cell r="H711" t="str">
            <v/>
          </cell>
          <cell r="I711" t="str">
            <v/>
          </cell>
        </row>
        <row r="712">
          <cell r="A712" t="str">
            <v>4541</v>
          </cell>
          <cell r="B712" t="str">
            <v>Stukadoren</v>
          </cell>
          <cell r="C712" t="str">
            <v>Klassen</v>
          </cell>
          <cell r="D712">
            <v>454</v>
          </cell>
          <cell r="G712" t="str">
            <v/>
          </cell>
          <cell r="H712" t="str">
            <v/>
          </cell>
          <cell r="I712" t="str">
            <v/>
          </cell>
        </row>
        <row r="713">
          <cell r="A713" t="str">
            <v>4542</v>
          </cell>
          <cell r="B713" t="str">
            <v>Timmeren</v>
          </cell>
          <cell r="C713" t="str">
            <v>Klassen</v>
          </cell>
          <cell r="D713">
            <v>454</v>
          </cell>
          <cell r="G713" t="str">
            <v/>
          </cell>
          <cell r="H713" t="str">
            <v/>
          </cell>
          <cell r="I713" t="str">
            <v/>
          </cell>
        </row>
        <row r="714">
          <cell r="A714" t="str">
            <v>4543</v>
          </cell>
          <cell r="B714" t="str">
            <v>Afwerken van vloeren en wanden</v>
          </cell>
          <cell r="C714" t="str">
            <v>Klassen</v>
          </cell>
          <cell r="D714">
            <v>454</v>
          </cell>
          <cell r="G714" t="str">
            <v/>
          </cell>
          <cell r="H714" t="str">
            <v/>
          </cell>
          <cell r="I714" t="str">
            <v/>
          </cell>
        </row>
        <row r="715">
          <cell r="A715" t="str">
            <v>4544</v>
          </cell>
          <cell r="B715" t="str">
            <v>Schilderen en glaszetten</v>
          </cell>
          <cell r="C715" t="str">
            <v>Klassen</v>
          </cell>
          <cell r="D715">
            <v>454</v>
          </cell>
          <cell r="G715" t="str">
            <v/>
          </cell>
          <cell r="H715" t="str">
            <v/>
          </cell>
          <cell r="I715" t="str">
            <v/>
          </cell>
        </row>
        <row r="716">
          <cell r="A716" t="str">
            <v>4545</v>
          </cell>
          <cell r="B716" t="str">
            <v>Overige afwerking van gebouwen</v>
          </cell>
          <cell r="C716" t="str">
            <v>Klassen</v>
          </cell>
          <cell r="D716">
            <v>454</v>
          </cell>
          <cell r="G716" t="str">
            <v/>
          </cell>
          <cell r="H716" t="str">
            <v/>
          </cell>
          <cell r="I716" t="str">
            <v/>
          </cell>
        </row>
        <row r="717">
          <cell r="A717" t="str">
            <v>455</v>
          </cell>
          <cell r="B717" t="str">
            <v>Verhuur van bouw- en sloopmachines met bedienend personeel</v>
          </cell>
          <cell r="C717" t="str">
            <v>Groepen</v>
          </cell>
          <cell r="D717">
            <v>45</v>
          </cell>
          <cell r="G717" t="str">
            <v/>
          </cell>
          <cell r="H717" t="str">
            <v/>
          </cell>
          <cell r="I717" t="str">
            <v/>
          </cell>
        </row>
        <row r="718">
          <cell r="A718" t="str">
            <v>4550</v>
          </cell>
          <cell r="B718" t="str">
            <v>Verhuur van bouw- en sloopmachines met bedienend personeel</v>
          </cell>
          <cell r="C718" t="str">
            <v>Klassen</v>
          </cell>
          <cell r="D718">
            <v>455</v>
          </cell>
          <cell r="G718" t="str">
            <v/>
          </cell>
          <cell r="H718" t="str">
            <v/>
          </cell>
          <cell r="I718" t="str">
            <v/>
          </cell>
        </row>
        <row r="719">
          <cell r="A719" t="str">
            <v>50</v>
          </cell>
          <cell r="B719" t="str">
            <v>Handel in en reparatie van auto's en motorfietsen; benzineservicestations</v>
          </cell>
          <cell r="C719" t="str">
            <v>Afdeling</v>
          </cell>
          <cell r="D719" t="str">
            <v>G</v>
          </cell>
        </row>
        <row r="720">
          <cell r="A720" t="str">
            <v>501</v>
          </cell>
          <cell r="B720" t="str">
            <v>Handel in en reparatie van auto's (1)</v>
          </cell>
          <cell r="C720" t="str">
            <v>Groepen</v>
          </cell>
          <cell r="D720">
            <v>50</v>
          </cell>
          <cell r="F720" t="str">
            <v>Handel in auto's en motorfietsen, reparatie- en servicebedrijven</v>
          </cell>
          <cell r="G720">
            <v>10</v>
          </cell>
          <cell r="H720">
            <v>0</v>
          </cell>
          <cell r="I720">
            <v>30</v>
          </cell>
        </row>
        <row r="721">
          <cell r="A721" t="str">
            <v>5010</v>
          </cell>
          <cell r="B721" t="str">
            <v>Handel in en reparatie van auto's (1)</v>
          </cell>
          <cell r="C721" t="str">
            <v>Klassen</v>
          </cell>
          <cell r="D721">
            <v>501</v>
          </cell>
          <cell r="F721" t="str">
            <v>Handel in auto's en motorfietsen, reparatie- en servicebedrijven</v>
          </cell>
          <cell r="G721">
            <v>10</v>
          </cell>
          <cell r="H721">
            <v>0</v>
          </cell>
          <cell r="I721">
            <v>30</v>
          </cell>
        </row>
        <row r="722">
          <cell r="A722" t="str">
            <v>50101</v>
          </cell>
          <cell r="B722" t="str">
            <v>Import van nieuwe bedrijfsauto's</v>
          </cell>
          <cell r="C722" t="str">
            <v>Subklassen</v>
          </cell>
          <cell r="D722">
            <v>5010</v>
          </cell>
          <cell r="G722">
            <v>10</v>
          </cell>
          <cell r="H722">
            <v>0</v>
          </cell>
          <cell r="I722">
            <v>30</v>
          </cell>
        </row>
        <row r="723">
          <cell r="A723" t="str">
            <v>50102</v>
          </cell>
          <cell r="B723" t="str">
            <v>Import van nieuwe personenauto's</v>
          </cell>
          <cell r="C723" t="str">
            <v>Subklassen</v>
          </cell>
          <cell r="D723">
            <v>5010</v>
          </cell>
          <cell r="G723">
            <v>10</v>
          </cell>
          <cell r="H723">
            <v>0</v>
          </cell>
          <cell r="I723">
            <v>30</v>
          </cell>
        </row>
        <row r="724">
          <cell r="A724" t="str">
            <v>50103</v>
          </cell>
          <cell r="B724" t="str">
            <v>Handel in en reparatie van bedrijfsauto's (geen import van nieuwe)</v>
          </cell>
          <cell r="C724" t="str">
            <v>Subklassen</v>
          </cell>
          <cell r="D724">
            <v>5010</v>
          </cell>
          <cell r="G724">
            <v>10</v>
          </cell>
          <cell r="H724">
            <v>0</v>
          </cell>
          <cell r="I724">
            <v>30</v>
          </cell>
        </row>
        <row r="725">
          <cell r="A725" t="str">
            <v>50104</v>
          </cell>
          <cell r="B725" t="str">
            <v>Handel in en reparatie van personenauto's (geen import van nieuwe)</v>
          </cell>
          <cell r="C725" t="str">
            <v>Subklassen</v>
          </cell>
          <cell r="D725">
            <v>5010</v>
          </cell>
          <cell r="G725">
            <v>10</v>
          </cell>
          <cell r="H725">
            <v>0</v>
          </cell>
          <cell r="I725">
            <v>30</v>
          </cell>
        </row>
        <row r="726">
          <cell r="A726" t="str">
            <v>50105</v>
          </cell>
          <cell r="B726" t="str">
            <v>Handel in aanhangwagens, opleggers e.d.</v>
          </cell>
          <cell r="C726" t="str">
            <v>Subklassen</v>
          </cell>
          <cell r="D726">
            <v>5010</v>
          </cell>
          <cell r="G726">
            <v>10</v>
          </cell>
          <cell r="H726">
            <v>0</v>
          </cell>
          <cell r="I726">
            <v>30</v>
          </cell>
        </row>
        <row r="727">
          <cell r="A727" t="str">
            <v>502</v>
          </cell>
          <cell r="B727" t="str">
            <v>Handel in en reparatie van auto's (2)</v>
          </cell>
          <cell r="C727" t="str">
            <v>Groepen</v>
          </cell>
          <cell r="D727">
            <v>50</v>
          </cell>
          <cell r="F727" t="str">
            <v>Handel in auto's en motorfietsen, reparatie- en servicebedrijven</v>
          </cell>
          <cell r="G727">
            <v>10</v>
          </cell>
          <cell r="H727">
            <v>0</v>
          </cell>
          <cell r="I727">
            <v>30</v>
          </cell>
        </row>
        <row r="728">
          <cell r="A728" t="str">
            <v>5020</v>
          </cell>
          <cell r="B728" t="str">
            <v>Handel in en reparatie van auto's (2)</v>
          </cell>
          <cell r="C728" t="str">
            <v>Klassen</v>
          </cell>
          <cell r="D728">
            <v>502</v>
          </cell>
          <cell r="G728">
            <v>10</v>
          </cell>
          <cell r="H728">
            <v>0</v>
          </cell>
          <cell r="I728">
            <v>30</v>
          </cell>
        </row>
        <row r="729">
          <cell r="A729" t="str">
            <v>50201</v>
          </cell>
          <cell r="B729" t="str">
            <v>Auto-onderdelenservicebedrijven</v>
          </cell>
          <cell r="C729" t="str">
            <v>Subklassen</v>
          </cell>
          <cell r="D729">
            <v>5020</v>
          </cell>
          <cell r="G729" t="str">
            <v/>
          </cell>
          <cell r="H729" t="str">
            <v/>
          </cell>
          <cell r="I729" t="str">
            <v/>
          </cell>
        </row>
        <row r="730">
          <cell r="A730" t="str">
            <v>50202</v>
          </cell>
          <cell r="B730" t="str">
            <v>Bandenservicebedrijven</v>
          </cell>
          <cell r="C730" t="str">
            <v>Subklassen</v>
          </cell>
          <cell r="D730">
            <v>5020</v>
          </cell>
          <cell r="G730" t="str">
            <v/>
          </cell>
          <cell r="H730" t="str">
            <v/>
          </cell>
          <cell r="I730" t="str">
            <v/>
          </cell>
        </row>
        <row r="731">
          <cell r="A731" t="str">
            <v>50203</v>
          </cell>
          <cell r="B731" t="str">
            <v>Reparatie van specifieke auto-onderdelen</v>
          </cell>
          <cell r="C731" t="str">
            <v>Subklassen</v>
          </cell>
          <cell r="D731">
            <v>5020</v>
          </cell>
          <cell r="G731" t="str">
            <v/>
          </cell>
          <cell r="H731" t="str">
            <v/>
          </cell>
          <cell r="I731" t="str">
            <v/>
          </cell>
        </row>
        <row r="732">
          <cell r="A732" t="str">
            <v>50204</v>
          </cell>
          <cell r="B732" t="str">
            <v>Carrosserieherstel</v>
          </cell>
          <cell r="C732" t="str">
            <v>Subklassen</v>
          </cell>
          <cell r="D732">
            <v>5020</v>
          </cell>
          <cell r="E732">
            <v>0</v>
          </cell>
        </row>
        <row r="733">
          <cell r="A733" t="str">
            <v>50204</v>
          </cell>
          <cell r="B733" t="str">
            <v>Carrosserieherstel</v>
          </cell>
          <cell r="C733" t="str">
            <v>Subklassen</v>
          </cell>
          <cell r="D733">
            <v>5020</v>
          </cell>
          <cell r="E733">
            <v>1</v>
          </cell>
          <cell r="F733" t="str">
            <v>Autoplaatwerkerijen</v>
          </cell>
          <cell r="G733">
            <v>10</v>
          </cell>
          <cell r="H733">
            <v>30</v>
          </cell>
          <cell r="I733">
            <v>100</v>
          </cell>
        </row>
        <row r="734">
          <cell r="A734" t="str">
            <v>50204</v>
          </cell>
          <cell r="B734" t="str">
            <v>Carrosserieherstel</v>
          </cell>
          <cell r="C734" t="str">
            <v>Subklassen</v>
          </cell>
          <cell r="D734">
            <v>5020</v>
          </cell>
          <cell r="E734">
            <v>2</v>
          </cell>
          <cell r="F734" t="str">
            <v>Autobeklederijen</v>
          </cell>
          <cell r="G734">
            <v>10</v>
          </cell>
          <cell r="H734">
            <v>10</v>
          </cell>
          <cell r="I734">
            <v>10</v>
          </cell>
        </row>
        <row r="735">
          <cell r="A735" t="str">
            <v>50204</v>
          </cell>
          <cell r="B735" t="str">
            <v>Carrosserieherstel</v>
          </cell>
          <cell r="C735" t="str">
            <v>Subklassen</v>
          </cell>
          <cell r="D735">
            <v>5020</v>
          </cell>
          <cell r="E735">
            <v>3</v>
          </cell>
          <cell r="F735" t="str">
            <v>Autospuitinrichtingen</v>
          </cell>
          <cell r="G735">
            <v>50</v>
          </cell>
          <cell r="H735">
            <v>30</v>
          </cell>
          <cell r="I735">
            <v>30</v>
          </cell>
        </row>
        <row r="736">
          <cell r="A736" t="str">
            <v>50205</v>
          </cell>
          <cell r="B736" t="str">
            <v>Overig onderhoud en slepen van auto's</v>
          </cell>
          <cell r="C736" t="str">
            <v>Subklassen</v>
          </cell>
          <cell r="D736">
            <v>5020</v>
          </cell>
          <cell r="F736" t="str">
            <v>Autowasserijen</v>
          </cell>
          <cell r="G736">
            <v>10</v>
          </cell>
          <cell r="H736">
            <v>0</v>
          </cell>
          <cell r="I736">
            <v>30</v>
          </cell>
        </row>
        <row r="737">
          <cell r="A737" t="str">
            <v>503</v>
          </cell>
          <cell r="B737" t="str">
            <v>Handel in auto-onderdelen en -accessoires</v>
          </cell>
          <cell r="C737" t="str">
            <v>Groepen</v>
          </cell>
          <cell r="D737">
            <v>50</v>
          </cell>
          <cell r="F737" t="str">
            <v>Handel in auto- en motorfietsonderdelen en -accessoires</v>
          </cell>
          <cell r="G737">
            <v>0</v>
          </cell>
          <cell r="H737">
            <v>0</v>
          </cell>
          <cell r="I737">
            <v>30</v>
          </cell>
        </row>
        <row r="738">
          <cell r="A738" t="str">
            <v>5030</v>
          </cell>
          <cell r="B738" t="str">
            <v>Handel in auto-onderdelen en -accessoires</v>
          </cell>
          <cell r="C738" t="str">
            <v>Klassen</v>
          </cell>
          <cell r="D738">
            <v>503</v>
          </cell>
          <cell r="G738">
            <v>0</v>
          </cell>
          <cell r="H738">
            <v>0</v>
          </cell>
          <cell r="I738">
            <v>30</v>
          </cell>
        </row>
        <row r="739">
          <cell r="A739" t="str">
            <v>50301</v>
          </cell>
          <cell r="B739" t="str">
            <v>Groothandel en handelsbemiddeling in auto-onderdelen en -accessoires</v>
          </cell>
          <cell r="C739" t="str">
            <v>Subklassen</v>
          </cell>
          <cell r="D739">
            <v>5030</v>
          </cell>
          <cell r="G739" t="str">
            <v/>
          </cell>
          <cell r="H739" t="str">
            <v/>
          </cell>
          <cell r="I739" t="str">
            <v/>
          </cell>
        </row>
        <row r="740">
          <cell r="A740" t="str">
            <v>50302</v>
          </cell>
          <cell r="B740" t="str">
            <v>Groothandel en handelsbemiddeling in banden</v>
          </cell>
          <cell r="C740" t="str">
            <v>Subklassen</v>
          </cell>
          <cell r="D740">
            <v>5030</v>
          </cell>
          <cell r="G740" t="str">
            <v/>
          </cell>
          <cell r="H740" t="str">
            <v/>
          </cell>
          <cell r="I740" t="str">
            <v/>
          </cell>
        </row>
        <row r="741">
          <cell r="A741" t="str">
            <v>50303</v>
          </cell>
          <cell r="B741" t="str">
            <v>Detailhandel in auto-onderdelen en -accessoires</v>
          </cell>
          <cell r="C741" t="str">
            <v>Subklassen</v>
          </cell>
          <cell r="D741">
            <v>5030</v>
          </cell>
          <cell r="G741" t="str">
            <v/>
          </cell>
          <cell r="H741" t="str">
            <v/>
          </cell>
          <cell r="I741" t="str">
            <v/>
          </cell>
        </row>
        <row r="742">
          <cell r="A742" t="str">
            <v>504</v>
          </cell>
          <cell r="B742" t="str">
            <v>Handel in en reparatie van motorfietsen en onderdelen en accessoires daarvan</v>
          </cell>
          <cell r="C742" t="str">
            <v>Groepen</v>
          </cell>
          <cell r="D742">
            <v>50</v>
          </cell>
          <cell r="F742" t="str">
            <v>Handel in auto's en motorfietsen, reparatie- en servicebedrijven</v>
          </cell>
          <cell r="G742">
            <v>10</v>
          </cell>
          <cell r="H742">
            <v>0</v>
          </cell>
          <cell r="I742">
            <v>30</v>
          </cell>
        </row>
        <row r="743">
          <cell r="A743" t="str">
            <v>5040</v>
          </cell>
          <cell r="B743" t="str">
            <v>Handel in en reparatie van motorfietsen en onderdelen en accessoires daarvan</v>
          </cell>
          <cell r="C743" t="str">
            <v>Klassen</v>
          </cell>
          <cell r="D743">
            <v>504</v>
          </cell>
          <cell r="G743">
            <v>10</v>
          </cell>
          <cell r="H743">
            <v>0</v>
          </cell>
          <cell r="I743">
            <v>30</v>
          </cell>
        </row>
        <row r="744">
          <cell r="A744" t="str">
            <v>50401</v>
          </cell>
          <cell r="B744" t="str">
            <v>Groothandel en handelsbemiddeling in motorfietsen en onderdelen en accessoires daarvan</v>
          </cell>
          <cell r="C744" t="str">
            <v>Subklassen</v>
          </cell>
          <cell r="D744">
            <v>5040</v>
          </cell>
          <cell r="G744">
            <v>10</v>
          </cell>
          <cell r="H744">
            <v>0</v>
          </cell>
          <cell r="I744">
            <v>30</v>
          </cell>
        </row>
        <row r="745">
          <cell r="A745" t="str">
            <v>50402</v>
          </cell>
          <cell r="B745" t="str">
            <v>Detailhandel in en reparatie van motorfietsen en onderdelen en accessoires daarvan</v>
          </cell>
          <cell r="C745" t="str">
            <v>Subklassen</v>
          </cell>
          <cell r="D745">
            <v>5040</v>
          </cell>
          <cell r="G745">
            <v>10</v>
          </cell>
          <cell r="H745">
            <v>0</v>
          </cell>
          <cell r="I745">
            <v>30</v>
          </cell>
        </row>
        <row r="746">
          <cell r="A746" t="str">
            <v>505</v>
          </cell>
          <cell r="B746" t="str">
            <v>Benzineservicestations</v>
          </cell>
          <cell r="C746" t="str">
            <v>Groepen</v>
          </cell>
          <cell r="D746">
            <v>50</v>
          </cell>
          <cell r="E746">
            <v>0</v>
          </cell>
          <cell r="F746" t="str">
            <v>Benzineservisestations:</v>
          </cell>
          <cell r="G746" t="str">
            <v/>
          </cell>
          <cell r="H746" t="str">
            <v/>
          </cell>
          <cell r="I746" t="str">
            <v/>
          </cell>
        </row>
        <row r="747">
          <cell r="A747" t="str">
            <v>505</v>
          </cell>
          <cell r="B747" t="str">
            <v>Benzineservicestations</v>
          </cell>
          <cell r="C747" t="str">
            <v>Groepen</v>
          </cell>
          <cell r="D747">
            <v>50</v>
          </cell>
          <cell r="E747">
            <v>1</v>
          </cell>
          <cell r="F747" t="str">
            <v>- met LPG</v>
          </cell>
          <cell r="G747">
            <v>30</v>
          </cell>
          <cell r="H747">
            <v>0</v>
          </cell>
          <cell r="I747">
            <v>30</v>
          </cell>
        </row>
        <row r="748">
          <cell r="A748" t="str">
            <v>505</v>
          </cell>
          <cell r="B748" t="str">
            <v>Benzineservicestations</v>
          </cell>
          <cell r="C748" t="str">
            <v>Groepen</v>
          </cell>
          <cell r="D748">
            <v>50</v>
          </cell>
          <cell r="E748">
            <v>2</v>
          </cell>
          <cell r="F748" t="str">
            <v>- zonder LPG</v>
          </cell>
          <cell r="G748">
            <v>30</v>
          </cell>
          <cell r="H748">
            <v>0</v>
          </cell>
          <cell r="I748">
            <v>30</v>
          </cell>
        </row>
        <row r="749">
          <cell r="A749" t="str">
            <v>5050</v>
          </cell>
          <cell r="B749" t="str">
            <v>Benzineservicestations</v>
          </cell>
          <cell r="C749" t="str">
            <v>Klassen</v>
          </cell>
          <cell r="D749">
            <v>505</v>
          </cell>
          <cell r="G749" t="str">
            <v/>
          </cell>
          <cell r="H749" t="str">
            <v/>
          </cell>
          <cell r="I749" t="str">
            <v/>
          </cell>
        </row>
        <row r="750">
          <cell r="A750" t="str">
            <v>51</v>
          </cell>
          <cell r="B750" t="str">
            <v>Groothandel en handelsbemiddeling (niet in auto's en motorfietsen)</v>
          </cell>
          <cell r="C750" t="str">
            <v>Afdeling</v>
          </cell>
          <cell r="D750" t="str">
            <v>G</v>
          </cell>
        </row>
        <row r="751">
          <cell r="A751" t="str">
            <v>511</v>
          </cell>
          <cell r="B751" t="str">
            <v>Handelsbemiddeling</v>
          </cell>
          <cell r="C751" t="str">
            <v>Groepen</v>
          </cell>
          <cell r="D751">
            <v>51</v>
          </cell>
          <cell r="G751">
            <v>0</v>
          </cell>
          <cell r="H751">
            <v>0</v>
          </cell>
          <cell r="I751">
            <v>10</v>
          </cell>
        </row>
        <row r="752">
          <cell r="A752" t="str">
            <v>5111</v>
          </cell>
          <cell r="B752" t="str">
            <v>Handelsbemiddeling in landbouwproducten, levende dieren, textielgrondstoffen en -halffabrikaten en grondstoffen voor de voedings- en genotmiddelenindustrie</v>
          </cell>
          <cell r="C752" t="str">
            <v>Klassen</v>
          </cell>
          <cell r="D752">
            <v>511</v>
          </cell>
          <cell r="G752">
            <v>0</v>
          </cell>
          <cell r="H752">
            <v>0</v>
          </cell>
          <cell r="I752">
            <v>10</v>
          </cell>
        </row>
        <row r="753">
          <cell r="A753" t="str">
            <v>5112</v>
          </cell>
          <cell r="B753" t="str">
            <v>Handelsbemiddeling in brandstoffen, ertsen, metalen en chemische producten</v>
          </cell>
          <cell r="C753" t="str">
            <v>Klassen</v>
          </cell>
          <cell r="D753">
            <v>511</v>
          </cell>
          <cell r="G753">
            <v>0</v>
          </cell>
          <cell r="H753">
            <v>0</v>
          </cell>
          <cell r="I753">
            <v>10</v>
          </cell>
        </row>
        <row r="754">
          <cell r="A754" t="str">
            <v>5113</v>
          </cell>
          <cell r="B754" t="str">
            <v>Handelsbemiddeling in hout, vlakglas, sanitair en bouwmaterialen</v>
          </cell>
          <cell r="C754" t="str">
            <v>Klassen</v>
          </cell>
          <cell r="D754">
            <v>511</v>
          </cell>
          <cell r="G754">
            <v>0</v>
          </cell>
          <cell r="H754">
            <v>0</v>
          </cell>
          <cell r="I754">
            <v>10</v>
          </cell>
        </row>
        <row r="755">
          <cell r="A755" t="str">
            <v>5114</v>
          </cell>
          <cell r="B755" t="str">
            <v>Handelsbemiddeling in machines, technische benodigdheden, schepen en vliegtuigen</v>
          </cell>
          <cell r="C755" t="str">
            <v>Klassen</v>
          </cell>
          <cell r="D755">
            <v>511</v>
          </cell>
          <cell r="G755">
            <v>0</v>
          </cell>
          <cell r="H755">
            <v>0</v>
          </cell>
          <cell r="I755">
            <v>10</v>
          </cell>
        </row>
        <row r="756">
          <cell r="A756" t="str">
            <v>5115</v>
          </cell>
          <cell r="B756" t="str">
            <v>Handelsbemiddeling in meubels, huishoudelijke artikelen en ijzerwaren</v>
          </cell>
          <cell r="C756" t="str">
            <v>Klassen</v>
          </cell>
          <cell r="D756">
            <v>511</v>
          </cell>
          <cell r="G756">
            <v>0</v>
          </cell>
          <cell r="H756">
            <v>0</v>
          </cell>
          <cell r="I756">
            <v>10</v>
          </cell>
        </row>
        <row r="757">
          <cell r="A757" t="str">
            <v>5116</v>
          </cell>
          <cell r="B757" t="str">
            <v>Handelsbemiddeling in kleding, overig textiel, schoeisel en lederwaren</v>
          </cell>
          <cell r="C757" t="str">
            <v>Klassen</v>
          </cell>
          <cell r="D757">
            <v>511</v>
          </cell>
          <cell r="G757">
            <v>0</v>
          </cell>
          <cell r="H757">
            <v>0</v>
          </cell>
          <cell r="I757">
            <v>10</v>
          </cell>
        </row>
        <row r="758">
          <cell r="A758" t="str">
            <v>5117</v>
          </cell>
          <cell r="B758" t="str">
            <v>Handelsbemiddeling in voedings- en genotmiddelen</v>
          </cell>
          <cell r="C758" t="str">
            <v>Klassen</v>
          </cell>
          <cell r="D758">
            <v>511</v>
          </cell>
          <cell r="G758">
            <v>0</v>
          </cell>
          <cell r="H758">
            <v>0</v>
          </cell>
          <cell r="I758">
            <v>10</v>
          </cell>
        </row>
        <row r="759">
          <cell r="A759" t="str">
            <v>5118</v>
          </cell>
          <cell r="B759" t="str">
            <v>Gespecialiseerde handelsbemiddeling in overige goederen</v>
          </cell>
          <cell r="C759" t="str">
            <v>Klassen</v>
          </cell>
          <cell r="D759">
            <v>511</v>
          </cell>
          <cell r="G759">
            <v>0</v>
          </cell>
          <cell r="H759">
            <v>0</v>
          </cell>
          <cell r="I759">
            <v>10</v>
          </cell>
        </row>
        <row r="760">
          <cell r="A760" t="str">
            <v>5119</v>
          </cell>
          <cell r="B760" t="str">
            <v>Niet-gespecialiseerde handelsbemiddeling</v>
          </cell>
          <cell r="C760" t="str">
            <v>Klassen</v>
          </cell>
          <cell r="D760">
            <v>511</v>
          </cell>
          <cell r="G760">
            <v>0</v>
          </cell>
          <cell r="H760">
            <v>0</v>
          </cell>
          <cell r="I760">
            <v>10</v>
          </cell>
        </row>
        <row r="761">
          <cell r="A761" t="str">
            <v>512</v>
          </cell>
          <cell r="B761" t="str">
            <v>Groothandel in landbouwproducten en levende dieren</v>
          </cell>
          <cell r="C761" t="str">
            <v>Groepen</v>
          </cell>
          <cell r="D761">
            <v>51</v>
          </cell>
          <cell r="G761" t="str">
            <v/>
          </cell>
          <cell r="H761" t="str">
            <v/>
          </cell>
          <cell r="I761" t="str">
            <v/>
          </cell>
        </row>
        <row r="762">
          <cell r="A762" t="str">
            <v>5121</v>
          </cell>
          <cell r="B762" t="str">
            <v>Groothandel in granen, zaden en veevoeder</v>
          </cell>
          <cell r="C762" t="str">
            <v>Klassen</v>
          </cell>
          <cell r="D762">
            <v>512</v>
          </cell>
          <cell r="G762">
            <v>30</v>
          </cell>
          <cell r="H762">
            <v>30</v>
          </cell>
          <cell r="I762">
            <v>30</v>
          </cell>
        </row>
        <row r="763">
          <cell r="A763" t="str">
            <v>51211</v>
          </cell>
          <cell r="B763" t="str">
            <v>Groothandel in granen</v>
          </cell>
          <cell r="C763" t="str">
            <v>Subklassen</v>
          </cell>
          <cell r="D763">
            <v>5121</v>
          </cell>
          <cell r="G763">
            <v>30</v>
          </cell>
          <cell r="H763">
            <v>30</v>
          </cell>
          <cell r="I763">
            <v>30</v>
          </cell>
        </row>
        <row r="764">
          <cell r="A764" t="str">
            <v>51212</v>
          </cell>
          <cell r="B764" t="str">
            <v>Groothandel in zaden, pootgoed en peulvruchten</v>
          </cell>
          <cell r="C764" t="str">
            <v>Subklassen</v>
          </cell>
          <cell r="D764">
            <v>5121</v>
          </cell>
          <cell r="G764">
            <v>30</v>
          </cell>
          <cell r="H764">
            <v>30</v>
          </cell>
          <cell r="I764">
            <v>30</v>
          </cell>
        </row>
        <row r="765">
          <cell r="A765" t="str">
            <v>51213</v>
          </cell>
          <cell r="B765" t="str">
            <v>Groothandel in hooi, stro en ruwvoeder</v>
          </cell>
          <cell r="C765" t="str">
            <v>Subklassen</v>
          </cell>
          <cell r="D765">
            <v>5121</v>
          </cell>
          <cell r="G765">
            <v>30</v>
          </cell>
          <cell r="H765">
            <v>30</v>
          </cell>
          <cell r="I765">
            <v>30</v>
          </cell>
        </row>
        <row r="766">
          <cell r="A766" t="str">
            <v>51214</v>
          </cell>
          <cell r="B766" t="str">
            <v>Groothandel in meng- en krachtvoeder</v>
          </cell>
          <cell r="C766" t="str">
            <v>Subklassen</v>
          </cell>
          <cell r="D766">
            <v>5121</v>
          </cell>
          <cell r="G766">
            <v>30</v>
          </cell>
          <cell r="H766">
            <v>30</v>
          </cell>
          <cell r="I766">
            <v>30</v>
          </cell>
        </row>
        <row r="767">
          <cell r="A767" t="str">
            <v>51215</v>
          </cell>
          <cell r="B767" t="str">
            <v>Groothandel in veevoeder (geen ruw-, meng- en krachtvoeder)</v>
          </cell>
          <cell r="C767" t="str">
            <v>Subklassen</v>
          </cell>
          <cell r="D767">
            <v>5121</v>
          </cell>
          <cell r="G767">
            <v>30</v>
          </cell>
          <cell r="H767">
            <v>30</v>
          </cell>
          <cell r="I767">
            <v>30</v>
          </cell>
        </row>
        <row r="768">
          <cell r="A768" t="str">
            <v>51216</v>
          </cell>
          <cell r="B768" t="str">
            <v>Groothandel in ruwe plantaardige en dierlijke oliën en vetten en oliehoudende grondstoffen</v>
          </cell>
          <cell r="C768" t="str">
            <v>Subklassen</v>
          </cell>
          <cell r="D768">
            <v>5121</v>
          </cell>
          <cell r="G768">
            <v>30</v>
          </cell>
          <cell r="H768">
            <v>30</v>
          </cell>
          <cell r="I768">
            <v>30</v>
          </cell>
        </row>
        <row r="769">
          <cell r="A769" t="str">
            <v>51217</v>
          </cell>
          <cell r="B769" t="str">
            <v>Groothandel in akkerbouwproducten en veevoeder algemeen assortiment</v>
          </cell>
          <cell r="C769" t="str">
            <v>Subklassen</v>
          </cell>
          <cell r="D769">
            <v>5121</v>
          </cell>
          <cell r="G769">
            <v>30</v>
          </cell>
          <cell r="H769">
            <v>30</v>
          </cell>
          <cell r="I769">
            <v>30</v>
          </cell>
        </row>
        <row r="770">
          <cell r="A770" t="str">
            <v>51218</v>
          </cell>
          <cell r="B770" t="str">
            <v>Groothandel in overige akkerbouwproducten</v>
          </cell>
          <cell r="C770" t="str">
            <v>Subklassen</v>
          </cell>
          <cell r="D770">
            <v>5121</v>
          </cell>
          <cell r="G770">
            <v>30</v>
          </cell>
          <cell r="H770">
            <v>30</v>
          </cell>
          <cell r="I770">
            <v>30</v>
          </cell>
        </row>
        <row r="771">
          <cell r="A771" t="str">
            <v>5122</v>
          </cell>
          <cell r="B771" t="str">
            <v>Groothandel in bloemen en planten</v>
          </cell>
          <cell r="C771" t="str">
            <v>Klassen</v>
          </cell>
          <cell r="D771">
            <v>512</v>
          </cell>
          <cell r="G771">
            <v>10</v>
          </cell>
          <cell r="H771">
            <v>10</v>
          </cell>
          <cell r="I771">
            <v>30</v>
          </cell>
        </row>
        <row r="772">
          <cell r="A772" t="str">
            <v>5123</v>
          </cell>
          <cell r="B772" t="str">
            <v>Groothandel in levende dieren</v>
          </cell>
          <cell r="C772" t="str">
            <v>Klassen</v>
          </cell>
          <cell r="D772">
            <v>512</v>
          </cell>
          <cell r="G772">
            <v>50</v>
          </cell>
          <cell r="H772">
            <v>10</v>
          </cell>
          <cell r="I772">
            <v>100</v>
          </cell>
        </row>
        <row r="773">
          <cell r="A773" t="str">
            <v>51231</v>
          </cell>
          <cell r="B773" t="str">
            <v>Groothandel in levend vee</v>
          </cell>
          <cell r="C773" t="str">
            <v>Subklassen</v>
          </cell>
          <cell r="D773">
            <v>5123</v>
          </cell>
          <cell r="G773">
            <v>50</v>
          </cell>
          <cell r="H773">
            <v>10</v>
          </cell>
          <cell r="I773">
            <v>100</v>
          </cell>
        </row>
        <row r="774">
          <cell r="A774" t="str">
            <v>51232</v>
          </cell>
          <cell r="B774" t="str">
            <v>Groothandel in huisdieren, siervissen, siervogels en wilde dieren</v>
          </cell>
          <cell r="C774" t="str">
            <v>Subklassen</v>
          </cell>
          <cell r="D774">
            <v>5123</v>
          </cell>
          <cell r="G774">
            <v>50</v>
          </cell>
          <cell r="H774">
            <v>10</v>
          </cell>
          <cell r="I774">
            <v>100</v>
          </cell>
        </row>
        <row r="775">
          <cell r="A775" t="str">
            <v>5124</v>
          </cell>
          <cell r="B775" t="str">
            <v>Groothandel in huiden, vellen en leder</v>
          </cell>
          <cell r="C775" t="str">
            <v>Klassen</v>
          </cell>
          <cell r="D775">
            <v>512</v>
          </cell>
          <cell r="G775">
            <v>50</v>
          </cell>
          <cell r="H775">
            <v>0</v>
          </cell>
          <cell r="I775">
            <v>30</v>
          </cell>
        </row>
        <row r="776">
          <cell r="A776" t="str">
            <v>51241</v>
          </cell>
          <cell r="B776" t="str">
            <v>Groothandel in huiden en vellen</v>
          </cell>
          <cell r="C776" t="str">
            <v>Subklassen</v>
          </cell>
          <cell r="D776">
            <v>5124</v>
          </cell>
          <cell r="G776">
            <v>50</v>
          </cell>
          <cell r="H776">
            <v>0</v>
          </cell>
          <cell r="I776">
            <v>30</v>
          </cell>
        </row>
        <row r="777">
          <cell r="A777" t="str">
            <v>51242</v>
          </cell>
          <cell r="B777" t="str">
            <v>Groothandel in leder en -halffabrikaten</v>
          </cell>
          <cell r="C777" t="str">
            <v>Subklassen</v>
          </cell>
          <cell r="D777">
            <v>5124</v>
          </cell>
          <cell r="G777">
            <v>50</v>
          </cell>
          <cell r="H777">
            <v>0</v>
          </cell>
          <cell r="I777">
            <v>30</v>
          </cell>
        </row>
        <row r="778">
          <cell r="A778" t="str">
            <v>5125</v>
          </cell>
          <cell r="B778" t="str">
            <v>Groothandel in ruwe tabak</v>
          </cell>
          <cell r="C778" t="str">
            <v>Klassen</v>
          </cell>
          <cell r="D778">
            <v>512</v>
          </cell>
          <cell r="F778" t="str">
            <v>Grth in ruwe tabak, groenten, fruit en consumptie-aardappelen</v>
          </cell>
          <cell r="G778">
            <v>30</v>
          </cell>
          <cell r="H778">
            <v>30</v>
          </cell>
          <cell r="I778">
            <v>30</v>
          </cell>
        </row>
        <row r="779">
          <cell r="A779" t="str">
            <v>513</v>
          </cell>
          <cell r="B779" t="str">
            <v>Groothandel in voedings- en genotmiddelen</v>
          </cell>
          <cell r="C779" t="str">
            <v>Groepen</v>
          </cell>
          <cell r="D779">
            <v>51</v>
          </cell>
          <cell r="G779" t="str">
            <v/>
          </cell>
          <cell r="H779" t="str">
            <v/>
          </cell>
          <cell r="I779" t="str">
            <v/>
          </cell>
        </row>
        <row r="780">
          <cell r="A780" t="str">
            <v>5131</v>
          </cell>
          <cell r="B780" t="str">
            <v>Groothandel in groenten, fruit en consumptieaardappelen</v>
          </cell>
          <cell r="C780" t="str">
            <v>Klassen</v>
          </cell>
          <cell r="D780">
            <v>513</v>
          </cell>
          <cell r="F780" t="str">
            <v>Grth in ruwe tabak, groenten, fruit en consumptie-aardappelen</v>
          </cell>
          <cell r="G780">
            <v>30</v>
          </cell>
          <cell r="H780">
            <v>30</v>
          </cell>
          <cell r="I780">
            <v>30</v>
          </cell>
        </row>
        <row r="781">
          <cell r="A781" t="str">
            <v>51311</v>
          </cell>
          <cell r="B781" t="str">
            <v>Groothandel in groenten en fruit</v>
          </cell>
          <cell r="C781" t="str">
            <v>Subklassen</v>
          </cell>
          <cell r="D781">
            <v>5131</v>
          </cell>
          <cell r="G781">
            <v>30</v>
          </cell>
          <cell r="H781">
            <v>30</v>
          </cell>
          <cell r="I781">
            <v>30</v>
          </cell>
        </row>
        <row r="782">
          <cell r="A782" t="str">
            <v>51312</v>
          </cell>
          <cell r="B782" t="str">
            <v>Groothandel in consumptieaardappelen</v>
          </cell>
          <cell r="C782" t="str">
            <v>Subklassen</v>
          </cell>
          <cell r="D782">
            <v>5131</v>
          </cell>
          <cell r="G782">
            <v>30</v>
          </cell>
          <cell r="H782">
            <v>30</v>
          </cell>
          <cell r="I782">
            <v>30</v>
          </cell>
        </row>
        <row r="783">
          <cell r="A783" t="str">
            <v>5132</v>
          </cell>
          <cell r="B783" t="str">
            <v>Groothandel in vlees en vleeswaren, pluimvee, wild en gevogelte (geen levende dieren)</v>
          </cell>
          <cell r="C783" t="str">
            <v>Klassen</v>
          </cell>
          <cell r="D783">
            <v>513</v>
          </cell>
          <cell r="F783" t="str">
            <v>Grth in vlees, vleeswaren, zuivelprodukten, eieren, spijsoliën</v>
          </cell>
          <cell r="G783">
            <v>10</v>
          </cell>
          <cell r="H783">
            <v>0</v>
          </cell>
          <cell r="I783">
            <v>30</v>
          </cell>
        </row>
        <row r="784">
          <cell r="A784" t="str">
            <v>51321</v>
          </cell>
          <cell r="B784" t="str">
            <v>Groothandel in pluimvee, wild en gevogelte (geen levende dieren)</v>
          </cell>
          <cell r="C784" t="str">
            <v>Subklassen</v>
          </cell>
          <cell r="D784">
            <v>5132</v>
          </cell>
          <cell r="G784">
            <v>10</v>
          </cell>
          <cell r="H784">
            <v>0</v>
          </cell>
          <cell r="I784">
            <v>30</v>
          </cell>
        </row>
        <row r="785">
          <cell r="A785" t="str">
            <v>51322</v>
          </cell>
          <cell r="B785" t="str">
            <v>Groothandel in vlees en vleeswaren</v>
          </cell>
          <cell r="C785" t="str">
            <v>Subklassen</v>
          </cell>
          <cell r="D785">
            <v>5132</v>
          </cell>
          <cell r="G785">
            <v>10</v>
          </cell>
          <cell r="H785">
            <v>0</v>
          </cell>
          <cell r="I785">
            <v>30</v>
          </cell>
        </row>
        <row r="786">
          <cell r="A786" t="str">
            <v>5133</v>
          </cell>
          <cell r="B786" t="str">
            <v>Groothandel in zuivelproducten, eieren, spijsoliën en -vetten</v>
          </cell>
          <cell r="C786" t="str">
            <v>Klassen</v>
          </cell>
          <cell r="D786">
            <v>513</v>
          </cell>
          <cell r="F786" t="str">
            <v>Grth in vlees, vleeswaren, zuivelprodukten, eieren, spijsoliën</v>
          </cell>
          <cell r="G786">
            <v>10</v>
          </cell>
          <cell r="H786">
            <v>0</v>
          </cell>
          <cell r="I786">
            <v>30</v>
          </cell>
        </row>
        <row r="787">
          <cell r="A787" t="str">
            <v>51331</v>
          </cell>
          <cell r="B787" t="str">
            <v>Groothandel in zuivelproducten, spijsoliën en -vetten</v>
          </cell>
          <cell r="C787" t="str">
            <v>Subklassen</v>
          </cell>
          <cell r="D787">
            <v>5133</v>
          </cell>
          <cell r="G787">
            <v>10</v>
          </cell>
          <cell r="H787">
            <v>0</v>
          </cell>
          <cell r="I787">
            <v>30</v>
          </cell>
        </row>
        <row r="788">
          <cell r="A788" t="str">
            <v>51332</v>
          </cell>
          <cell r="B788" t="str">
            <v>Groothandel in eieren</v>
          </cell>
          <cell r="C788" t="str">
            <v>Subklassen</v>
          </cell>
          <cell r="D788">
            <v>5133</v>
          </cell>
          <cell r="G788">
            <v>10</v>
          </cell>
          <cell r="H788">
            <v>0</v>
          </cell>
          <cell r="I788">
            <v>30</v>
          </cell>
        </row>
        <row r="789">
          <cell r="A789" t="str">
            <v>5134</v>
          </cell>
          <cell r="B789" t="str">
            <v>Groothandel in dranken</v>
          </cell>
          <cell r="C789" t="str">
            <v>Klassen</v>
          </cell>
          <cell r="D789">
            <v>513</v>
          </cell>
          <cell r="G789">
            <v>0</v>
          </cell>
          <cell r="H789">
            <v>0</v>
          </cell>
          <cell r="I789">
            <v>30</v>
          </cell>
        </row>
        <row r="790">
          <cell r="A790" t="str">
            <v>5135</v>
          </cell>
          <cell r="B790" t="str">
            <v>Groothandel in tabaksproducten</v>
          </cell>
          <cell r="C790" t="str">
            <v>Klassen</v>
          </cell>
          <cell r="D790">
            <v>513</v>
          </cell>
          <cell r="G790">
            <v>10</v>
          </cell>
          <cell r="H790">
            <v>0</v>
          </cell>
          <cell r="I790">
            <v>30</v>
          </cell>
        </row>
        <row r="791">
          <cell r="A791" t="str">
            <v>5136</v>
          </cell>
          <cell r="B791" t="str">
            <v>Groothandel in suiker, chocolade en suikerwerk</v>
          </cell>
          <cell r="C791" t="str">
            <v>Klassen</v>
          </cell>
          <cell r="D791">
            <v>513</v>
          </cell>
          <cell r="G791">
            <v>10</v>
          </cell>
          <cell r="H791">
            <v>10</v>
          </cell>
          <cell r="I791">
            <v>30</v>
          </cell>
        </row>
        <row r="792">
          <cell r="A792" t="str">
            <v>5137</v>
          </cell>
          <cell r="B792" t="str">
            <v>Groothandel in koffie, thee, cacao en specerijen (geen ruwe tropische producten)</v>
          </cell>
          <cell r="C792" t="str">
            <v>Klassen</v>
          </cell>
          <cell r="D792">
            <v>513</v>
          </cell>
          <cell r="G792">
            <v>30</v>
          </cell>
          <cell r="H792">
            <v>10</v>
          </cell>
          <cell r="I792">
            <v>30</v>
          </cell>
        </row>
        <row r="793">
          <cell r="A793" t="str">
            <v>5138</v>
          </cell>
          <cell r="B793" t="str">
            <v>Gespecialiseerde groothandel in overige voedings- en genotmiddelen</v>
          </cell>
          <cell r="C793" t="str">
            <v>Klassen</v>
          </cell>
          <cell r="D793">
            <v>513</v>
          </cell>
          <cell r="F793" t="str">
            <v>Grth in overige voedings- en genotmiddelen</v>
          </cell>
          <cell r="G793">
            <v>10</v>
          </cell>
          <cell r="H793">
            <v>10</v>
          </cell>
          <cell r="I793">
            <v>30</v>
          </cell>
        </row>
        <row r="794">
          <cell r="A794" t="str">
            <v>51381</v>
          </cell>
          <cell r="B794" t="str">
            <v>Groothandel in snacks</v>
          </cell>
          <cell r="C794" t="str">
            <v>Subklassen</v>
          </cell>
          <cell r="D794">
            <v>5138</v>
          </cell>
          <cell r="G794">
            <v>10</v>
          </cell>
          <cell r="H794">
            <v>10</v>
          </cell>
          <cell r="I794">
            <v>30</v>
          </cell>
        </row>
        <row r="795">
          <cell r="A795" t="str">
            <v>51382</v>
          </cell>
          <cell r="B795" t="str">
            <v>Groothandel in vis, schaal- en weekdieren</v>
          </cell>
          <cell r="C795" t="str">
            <v>Subklassen</v>
          </cell>
          <cell r="D795">
            <v>5138</v>
          </cell>
          <cell r="G795">
            <v>10</v>
          </cell>
          <cell r="H795">
            <v>10</v>
          </cell>
          <cell r="I795">
            <v>30</v>
          </cell>
        </row>
        <row r="796">
          <cell r="A796" t="str">
            <v>51383</v>
          </cell>
          <cell r="B796" t="str">
            <v>Gespecialiseerde groothandel in overige voedings- en genotmiddelen n.e.g.</v>
          </cell>
          <cell r="C796" t="str">
            <v>Subklassen</v>
          </cell>
          <cell r="D796">
            <v>5138</v>
          </cell>
          <cell r="G796">
            <v>10</v>
          </cell>
          <cell r="H796">
            <v>10</v>
          </cell>
          <cell r="I796">
            <v>30</v>
          </cell>
        </row>
        <row r="797">
          <cell r="A797" t="str">
            <v>51384</v>
          </cell>
          <cell r="B797" t="str">
            <v>Groothandel in bakkerijgrondstoffen</v>
          </cell>
          <cell r="C797" t="str">
            <v>Subklassen</v>
          </cell>
          <cell r="D797">
            <v>5138</v>
          </cell>
          <cell r="G797">
            <v>10</v>
          </cell>
          <cell r="H797">
            <v>10</v>
          </cell>
          <cell r="I797">
            <v>30</v>
          </cell>
        </row>
        <row r="798">
          <cell r="A798" t="str">
            <v>51385</v>
          </cell>
          <cell r="B798" t="str">
            <v>Groothandel in overige grondstoffen en halffabrikaten voor de voedings- en genotmiddelenindustrie</v>
          </cell>
          <cell r="C798" t="str">
            <v>Subklassen</v>
          </cell>
          <cell r="D798">
            <v>5138</v>
          </cell>
          <cell r="G798">
            <v>10</v>
          </cell>
          <cell r="H798">
            <v>10</v>
          </cell>
          <cell r="I798">
            <v>30</v>
          </cell>
        </row>
        <row r="799">
          <cell r="A799" t="str">
            <v>5139</v>
          </cell>
          <cell r="B799" t="str">
            <v>Groothandel in voedings- en genotmiddelen algemeen assortiment</v>
          </cell>
          <cell r="C799" t="str">
            <v>Klassen</v>
          </cell>
          <cell r="D799">
            <v>513</v>
          </cell>
          <cell r="F799" t="str">
            <v>Grth in overige voedings- en genotmiddelen</v>
          </cell>
          <cell r="G799">
            <v>10</v>
          </cell>
          <cell r="H799">
            <v>10</v>
          </cell>
          <cell r="I799">
            <v>30</v>
          </cell>
        </row>
        <row r="800">
          <cell r="A800" t="str">
            <v>514</v>
          </cell>
          <cell r="B800" t="str">
            <v>Groothandel in overige consumentenartikelen</v>
          </cell>
          <cell r="C800" t="str">
            <v>Groepen</v>
          </cell>
          <cell r="D800">
            <v>51</v>
          </cell>
          <cell r="G800">
            <v>10</v>
          </cell>
          <cell r="H800">
            <v>10</v>
          </cell>
          <cell r="I800">
            <v>30</v>
          </cell>
        </row>
        <row r="801">
          <cell r="A801" t="str">
            <v>5141</v>
          </cell>
          <cell r="B801" t="str">
            <v>Groothandel in kledingstoffen, fournituren en huishoudtextiel</v>
          </cell>
          <cell r="C801" t="str">
            <v>Klassen</v>
          </cell>
          <cell r="D801">
            <v>514</v>
          </cell>
          <cell r="G801">
            <v>10</v>
          </cell>
          <cell r="H801">
            <v>10</v>
          </cell>
          <cell r="I801">
            <v>30</v>
          </cell>
        </row>
        <row r="802">
          <cell r="A802" t="str">
            <v>51411</v>
          </cell>
          <cell r="B802" t="str">
            <v>Groothandel in kledingstoffen en fournituren</v>
          </cell>
          <cell r="C802" t="str">
            <v>Subklassen</v>
          </cell>
          <cell r="D802">
            <v>5141</v>
          </cell>
          <cell r="G802" t="str">
            <v/>
          </cell>
          <cell r="H802" t="str">
            <v/>
          </cell>
          <cell r="I802" t="str">
            <v/>
          </cell>
        </row>
        <row r="803">
          <cell r="A803" t="str">
            <v>51412</v>
          </cell>
          <cell r="B803" t="str">
            <v>Groothandel in huishoudtextiel (beddengoed inbegrepen)</v>
          </cell>
          <cell r="C803" t="str">
            <v>Subklassen</v>
          </cell>
          <cell r="D803">
            <v>5141</v>
          </cell>
          <cell r="G803" t="str">
            <v/>
          </cell>
          <cell r="H803" t="str">
            <v/>
          </cell>
          <cell r="I803" t="str">
            <v/>
          </cell>
        </row>
        <row r="804">
          <cell r="A804" t="str">
            <v>5142</v>
          </cell>
          <cell r="B804" t="str">
            <v>Groothandel in kleding, schoeisel en modeartikelen</v>
          </cell>
          <cell r="C804" t="str">
            <v>Klassen</v>
          </cell>
          <cell r="D804">
            <v>514</v>
          </cell>
          <cell r="G804">
            <v>10</v>
          </cell>
          <cell r="H804">
            <v>10</v>
          </cell>
          <cell r="I804">
            <v>30</v>
          </cell>
        </row>
        <row r="805">
          <cell r="A805" t="str">
            <v>51421</v>
          </cell>
          <cell r="B805" t="str">
            <v>Groothandel in bovenkleding</v>
          </cell>
          <cell r="C805" t="str">
            <v>Subklassen</v>
          </cell>
          <cell r="D805">
            <v>5142</v>
          </cell>
          <cell r="G805" t="str">
            <v/>
          </cell>
          <cell r="H805" t="str">
            <v/>
          </cell>
          <cell r="I805" t="str">
            <v/>
          </cell>
        </row>
        <row r="806">
          <cell r="A806" t="str">
            <v>51422</v>
          </cell>
          <cell r="B806" t="str">
            <v>Groothandel in werkkleding</v>
          </cell>
          <cell r="C806" t="str">
            <v>Subklassen</v>
          </cell>
          <cell r="D806">
            <v>5142</v>
          </cell>
          <cell r="G806" t="str">
            <v/>
          </cell>
          <cell r="H806" t="str">
            <v/>
          </cell>
          <cell r="I806" t="str">
            <v/>
          </cell>
        </row>
        <row r="807">
          <cell r="A807" t="str">
            <v>51423</v>
          </cell>
          <cell r="B807" t="str">
            <v>Groothandel in onderkleding</v>
          </cell>
          <cell r="C807" t="str">
            <v>Subklassen</v>
          </cell>
          <cell r="D807">
            <v>5142</v>
          </cell>
          <cell r="G807" t="str">
            <v/>
          </cell>
          <cell r="H807" t="str">
            <v/>
          </cell>
          <cell r="I807" t="str">
            <v/>
          </cell>
        </row>
        <row r="808">
          <cell r="A808" t="str">
            <v>51424</v>
          </cell>
          <cell r="B808" t="str">
            <v>Groothandel in schoeisel</v>
          </cell>
          <cell r="C808" t="str">
            <v>Subklassen</v>
          </cell>
          <cell r="D808">
            <v>5142</v>
          </cell>
          <cell r="G808" t="str">
            <v/>
          </cell>
          <cell r="H808" t="str">
            <v/>
          </cell>
          <cell r="I808" t="str">
            <v/>
          </cell>
        </row>
        <row r="809">
          <cell r="A809" t="str">
            <v>51425</v>
          </cell>
          <cell r="B809" t="str">
            <v>Groothandel in modeartikelen</v>
          </cell>
          <cell r="C809" t="str">
            <v>Subklassen</v>
          </cell>
          <cell r="D809">
            <v>5142</v>
          </cell>
          <cell r="G809" t="str">
            <v/>
          </cell>
          <cell r="H809" t="str">
            <v/>
          </cell>
          <cell r="I809" t="str">
            <v/>
          </cell>
        </row>
        <row r="810">
          <cell r="A810" t="str">
            <v>51426</v>
          </cell>
          <cell r="B810" t="str">
            <v>Groothandel in textielwaren algemeen assortiment</v>
          </cell>
          <cell r="C810" t="str">
            <v>Subklassen</v>
          </cell>
          <cell r="D810">
            <v>5142</v>
          </cell>
          <cell r="G810" t="str">
            <v/>
          </cell>
          <cell r="H810" t="str">
            <v/>
          </cell>
          <cell r="I810" t="str">
            <v/>
          </cell>
        </row>
        <row r="811">
          <cell r="A811" t="str">
            <v>5143</v>
          </cell>
          <cell r="B811" t="str">
            <v>Groothandel in elektrische huishoudelijke apparaten, audio- en videoapparaten, beeld- en geluidsdragers en verlichtingsartikelen</v>
          </cell>
          <cell r="C811" t="str">
            <v>Klassen</v>
          </cell>
          <cell r="D811">
            <v>514</v>
          </cell>
          <cell r="G811">
            <v>10</v>
          </cell>
          <cell r="H811">
            <v>10</v>
          </cell>
          <cell r="I811">
            <v>30</v>
          </cell>
        </row>
        <row r="812">
          <cell r="A812" t="str">
            <v>51431</v>
          </cell>
          <cell r="B812" t="str">
            <v>Groothandel in elektrische huishoudelijke apparaten (witgoed)</v>
          </cell>
          <cell r="C812" t="str">
            <v>Subklassen</v>
          </cell>
          <cell r="D812">
            <v>5143</v>
          </cell>
          <cell r="G812" t="str">
            <v/>
          </cell>
          <cell r="H812" t="str">
            <v/>
          </cell>
          <cell r="I812" t="str">
            <v/>
          </cell>
        </row>
        <row r="813">
          <cell r="A813" t="str">
            <v>51432</v>
          </cell>
          <cell r="B813" t="str">
            <v>Groothandel in audio- en videoapparaten</v>
          </cell>
          <cell r="C813" t="str">
            <v>Subklassen</v>
          </cell>
          <cell r="D813">
            <v>5143</v>
          </cell>
          <cell r="G813" t="str">
            <v/>
          </cell>
          <cell r="H813" t="str">
            <v/>
          </cell>
          <cell r="I813" t="str">
            <v/>
          </cell>
        </row>
        <row r="814">
          <cell r="A814" t="str">
            <v>51433</v>
          </cell>
          <cell r="B814" t="str">
            <v>Groothandel in beeld- en geluidsdragers</v>
          </cell>
          <cell r="C814" t="str">
            <v>Subklassen</v>
          </cell>
          <cell r="D814">
            <v>5143</v>
          </cell>
          <cell r="G814" t="str">
            <v/>
          </cell>
          <cell r="H814" t="str">
            <v/>
          </cell>
          <cell r="I814" t="str">
            <v/>
          </cell>
        </row>
        <row r="815">
          <cell r="A815" t="str">
            <v>51434</v>
          </cell>
          <cell r="B815" t="str">
            <v>Groothandel in verlichtingsartikelen</v>
          </cell>
          <cell r="C815" t="str">
            <v>Subklassen</v>
          </cell>
          <cell r="D815">
            <v>5143</v>
          </cell>
          <cell r="G815" t="str">
            <v/>
          </cell>
          <cell r="H815" t="str">
            <v/>
          </cell>
          <cell r="I815" t="str">
            <v/>
          </cell>
        </row>
        <row r="816">
          <cell r="A816" t="str">
            <v>51435</v>
          </cell>
          <cell r="B816" t="str">
            <v>Groothandel in overige elektrische huishoudelijke apparaten</v>
          </cell>
          <cell r="C816" t="str">
            <v>Subklassen</v>
          </cell>
          <cell r="D816">
            <v>5143</v>
          </cell>
          <cell r="G816" t="str">
            <v/>
          </cell>
          <cell r="H816" t="str">
            <v/>
          </cell>
          <cell r="I816" t="str">
            <v/>
          </cell>
        </row>
        <row r="817">
          <cell r="A817" t="str">
            <v>5144</v>
          </cell>
          <cell r="B817" t="str">
            <v>Groothandel in glas-, porselein- en aardewerk, behang en reinigingsmiddelen</v>
          </cell>
          <cell r="C817" t="str">
            <v>Klassen</v>
          </cell>
          <cell r="D817">
            <v>514</v>
          </cell>
          <cell r="G817">
            <v>10</v>
          </cell>
          <cell r="H817">
            <v>10</v>
          </cell>
          <cell r="I817">
            <v>30</v>
          </cell>
        </row>
        <row r="818">
          <cell r="A818" t="str">
            <v>51441</v>
          </cell>
          <cell r="B818" t="str">
            <v>Groothandel in glas-, porselein- en aardewerk</v>
          </cell>
          <cell r="C818" t="str">
            <v>Subklassen</v>
          </cell>
          <cell r="D818">
            <v>5144</v>
          </cell>
          <cell r="G818" t="str">
            <v/>
          </cell>
          <cell r="H818" t="str">
            <v/>
          </cell>
          <cell r="I818" t="str">
            <v/>
          </cell>
        </row>
        <row r="819">
          <cell r="A819" t="str">
            <v>51442</v>
          </cell>
          <cell r="B819" t="str">
            <v>Groothandel in behang</v>
          </cell>
          <cell r="C819" t="str">
            <v>Subklassen</v>
          </cell>
          <cell r="D819">
            <v>5144</v>
          </cell>
          <cell r="G819" t="str">
            <v/>
          </cell>
          <cell r="H819" t="str">
            <v/>
          </cell>
          <cell r="I819" t="str">
            <v/>
          </cell>
        </row>
        <row r="820">
          <cell r="A820" t="str">
            <v>51443</v>
          </cell>
          <cell r="B820" t="str">
            <v>Groothandel in was-, poets- en reinigingsmiddelen</v>
          </cell>
          <cell r="C820" t="str">
            <v>Subklassen</v>
          </cell>
          <cell r="D820">
            <v>5144</v>
          </cell>
          <cell r="G820" t="str">
            <v/>
          </cell>
          <cell r="H820" t="str">
            <v/>
          </cell>
          <cell r="I820" t="str">
            <v/>
          </cell>
        </row>
        <row r="821">
          <cell r="A821" t="str">
            <v>5145</v>
          </cell>
          <cell r="B821" t="str">
            <v>Groothandel in parfums en cosmetica</v>
          </cell>
          <cell r="C821" t="str">
            <v>Klassen</v>
          </cell>
          <cell r="D821">
            <v>514</v>
          </cell>
          <cell r="G821">
            <v>10</v>
          </cell>
          <cell r="H821">
            <v>10</v>
          </cell>
          <cell r="I821">
            <v>30</v>
          </cell>
        </row>
        <row r="822">
          <cell r="A822" t="str">
            <v>5146</v>
          </cell>
          <cell r="B822" t="str">
            <v>Groothandel in farmaceutische producten, medische en tandheelkundige instrumenten, verpleegartikelen en laboratoriumbenodigdheden</v>
          </cell>
          <cell r="C822" t="str">
            <v>Klassen</v>
          </cell>
          <cell r="D822">
            <v>514</v>
          </cell>
          <cell r="G822">
            <v>10</v>
          </cell>
          <cell r="H822">
            <v>10</v>
          </cell>
          <cell r="I822">
            <v>30</v>
          </cell>
        </row>
        <row r="823">
          <cell r="A823" t="str">
            <v>51461</v>
          </cell>
          <cell r="B823" t="str">
            <v>Groothandel in farmaceutische producten</v>
          </cell>
          <cell r="C823" t="str">
            <v>Subklassen</v>
          </cell>
          <cell r="D823">
            <v>5146</v>
          </cell>
          <cell r="G823" t="str">
            <v/>
          </cell>
          <cell r="H823" t="str">
            <v/>
          </cell>
          <cell r="I823" t="str">
            <v/>
          </cell>
        </row>
        <row r="824">
          <cell r="A824" t="str">
            <v>51462</v>
          </cell>
          <cell r="B824" t="str">
            <v>Groothandel in medische en tandheelkundige instrumenten, verpleeg- en orthopedische artikelen en laboratoriumbenodigdheden</v>
          </cell>
          <cell r="C824" t="str">
            <v>Subklassen</v>
          </cell>
          <cell r="D824">
            <v>5146</v>
          </cell>
          <cell r="G824" t="str">
            <v/>
          </cell>
          <cell r="H824" t="str">
            <v/>
          </cell>
          <cell r="I824" t="str">
            <v/>
          </cell>
        </row>
        <row r="825">
          <cell r="A825" t="str">
            <v>5147</v>
          </cell>
          <cell r="B825" t="str">
            <v>Gespecialiseerde groothandel in overige non-food consumentenartikelen n.e.g. (1)</v>
          </cell>
          <cell r="C825" t="str">
            <v>Klassen</v>
          </cell>
          <cell r="D825">
            <v>514</v>
          </cell>
          <cell r="G825">
            <v>10</v>
          </cell>
          <cell r="H825">
            <v>10</v>
          </cell>
          <cell r="I825">
            <v>30</v>
          </cell>
        </row>
        <row r="826">
          <cell r="A826" t="str">
            <v>51471</v>
          </cell>
          <cell r="B826" t="str">
            <v>Groothandel in sportartikelen (geen watersportartikelen)</v>
          </cell>
          <cell r="C826" t="str">
            <v>Subklassen</v>
          </cell>
          <cell r="D826">
            <v>5147</v>
          </cell>
          <cell r="G826" t="str">
            <v/>
          </cell>
          <cell r="H826" t="str">
            <v/>
          </cell>
          <cell r="I826" t="str">
            <v/>
          </cell>
        </row>
        <row r="827">
          <cell r="A827" t="str">
            <v>51472</v>
          </cell>
          <cell r="B827" t="str">
            <v>Groothandel in watersportartikelen</v>
          </cell>
          <cell r="C827" t="str">
            <v>Subklassen</v>
          </cell>
          <cell r="D827">
            <v>5147</v>
          </cell>
          <cell r="G827" t="str">
            <v/>
          </cell>
          <cell r="H827" t="str">
            <v/>
          </cell>
          <cell r="I827" t="str">
            <v/>
          </cell>
        </row>
        <row r="828">
          <cell r="A828" t="str">
            <v>51473</v>
          </cell>
          <cell r="B828" t="str">
            <v>Groothandel in kampeerartikelen</v>
          </cell>
          <cell r="C828" t="str">
            <v>Subklassen</v>
          </cell>
          <cell r="D828">
            <v>5147</v>
          </cell>
          <cell r="G828" t="str">
            <v/>
          </cell>
          <cell r="H828" t="str">
            <v/>
          </cell>
          <cell r="I828" t="str">
            <v/>
          </cell>
        </row>
        <row r="829">
          <cell r="A829" t="str">
            <v>51474</v>
          </cell>
          <cell r="B829" t="str">
            <v>Groothandel in speelgoed</v>
          </cell>
          <cell r="C829" t="str">
            <v>Subklassen</v>
          </cell>
          <cell r="D829">
            <v>5147</v>
          </cell>
          <cell r="G829" t="str">
            <v/>
          </cell>
          <cell r="H829" t="str">
            <v/>
          </cell>
          <cell r="I829" t="str">
            <v/>
          </cell>
        </row>
        <row r="830">
          <cell r="A830" t="str">
            <v>51475</v>
          </cell>
          <cell r="B830" t="str">
            <v>Groothandel in optische artikelen</v>
          </cell>
          <cell r="C830" t="str">
            <v>Subklassen</v>
          </cell>
          <cell r="D830">
            <v>5147</v>
          </cell>
          <cell r="G830" t="str">
            <v/>
          </cell>
          <cell r="H830" t="str">
            <v/>
          </cell>
          <cell r="I830" t="str">
            <v/>
          </cell>
        </row>
        <row r="831">
          <cell r="A831" t="str">
            <v>51476</v>
          </cell>
          <cell r="B831" t="str">
            <v>Groothandel in juweliersartikelen en uurwerken</v>
          </cell>
          <cell r="C831" t="str">
            <v>Subklassen</v>
          </cell>
          <cell r="D831">
            <v>5147</v>
          </cell>
          <cell r="G831" t="str">
            <v/>
          </cell>
          <cell r="H831" t="str">
            <v/>
          </cell>
          <cell r="I831" t="str">
            <v/>
          </cell>
        </row>
        <row r="832">
          <cell r="A832" t="str">
            <v>51477</v>
          </cell>
          <cell r="B832" t="str">
            <v>Groothandel in fotografische artikelen</v>
          </cell>
          <cell r="C832" t="str">
            <v>Subklassen</v>
          </cell>
          <cell r="D832">
            <v>5147</v>
          </cell>
          <cell r="G832" t="str">
            <v/>
          </cell>
          <cell r="H832" t="str">
            <v/>
          </cell>
          <cell r="I832" t="str">
            <v/>
          </cell>
        </row>
        <row r="833">
          <cell r="A833" t="str">
            <v>51478</v>
          </cell>
          <cell r="B833" t="str">
            <v>Groothandel in muziekinstrumenten</v>
          </cell>
          <cell r="C833" t="str">
            <v>Subklassen</v>
          </cell>
          <cell r="D833">
            <v>5147</v>
          </cell>
          <cell r="G833" t="str">
            <v/>
          </cell>
          <cell r="H833" t="str">
            <v/>
          </cell>
          <cell r="I833" t="str">
            <v/>
          </cell>
        </row>
        <row r="834">
          <cell r="A834" t="str">
            <v>51479</v>
          </cell>
          <cell r="B834" t="str">
            <v>Groothandel in huismeubilair</v>
          </cell>
          <cell r="C834" t="str">
            <v>Subklassen</v>
          </cell>
          <cell r="D834">
            <v>5147</v>
          </cell>
          <cell r="G834" t="str">
            <v/>
          </cell>
          <cell r="H834" t="str">
            <v/>
          </cell>
          <cell r="I834" t="str">
            <v/>
          </cell>
        </row>
        <row r="835">
          <cell r="A835" t="str">
            <v>5148</v>
          </cell>
          <cell r="B835" t="str">
            <v>Gespecialiseerde groothandel in overige non-food consumentenartikelen n.e.g. (2)</v>
          </cell>
          <cell r="C835" t="str">
            <v>Klassen</v>
          </cell>
          <cell r="D835">
            <v>514</v>
          </cell>
          <cell r="G835">
            <v>10</v>
          </cell>
          <cell r="H835">
            <v>10</v>
          </cell>
          <cell r="I835">
            <v>30</v>
          </cell>
        </row>
        <row r="836">
          <cell r="A836" t="str">
            <v>51481</v>
          </cell>
          <cell r="B836" t="str">
            <v>Groothandel in woningtextiel en vloerbedekking</v>
          </cell>
          <cell r="C836" t="str">
            <v>Subklassen</v>
          </cell>
          <cell r="D836">
            <v>5148</v>
          </cell>
          <cell r="G836" t="str">
            <v/>
          </cell>
          <cell r="H836" t="str">
            <v/>
          </cell>
          <cell r="I836" t="str">
            <v/>
          </cell>
        </row>
        <row r="837">
          <cell r="A837" t="str">
            <v>51482</v>
          </cell>
          <cell r="B837" t="str">
            <v>Groothandel in huishoudelijke artikelen</v>
          </cell>
          <cell r="C837" t="str">
            <v>Subklassen</v>
          </cell>
          <cell r="D837">
            <v>5148</v>
          </cell>
          <cell r="G837" t="str">
            <v/>
          </cell>
          <cell r="H837" t="str">
            <v/>
          </cell>
          <cell r="I837" t="str">
            <v/>
          </cell>
        </row>
        <row r="838">
          <cell r="A838" t="str">
            <v>51483</v>
          </cell>
          <cell r="B838" t="str">
            <v>Groothandel in papier- en kartonwaren (geen verpakkingsmateriaal)</v>
          </cell>
          <cell r="C838" t="str">
            <v>Subklassen</v>
          </cell>
          <cell r="D838">
            <v>5148</v>
          </cell>
          <cell r="G838" t="str">
            <v/>
          </cell>
          <cell r="H838" t="str">
            <v/>
          </cell>
          <cell r="I838" t="str">
            <v/>
          </cell>
        </row>
        <row r="839">
          <cell r="A839" t="str">
            <v>51484</v>
          </cell>
          <cell r="B839" t="str">
            <v>Groothandel in boeken, tijdschriften en ander drukwerk</v>
          </cell>
          <cell r="C839" t="str">
            <v>Subklassen</v>
          </cell>
          <cell r="D839">
            <v>5148</v>
          </cell>
          <cell r="G839" t="str">
            <v/>
          </cell>
          <cell r="H839" t="str">
            <v/>
          </cell>
          <cell r="I839" t="str">
            <v/>
          </cell>
        </row>
        <row r="840">
          <cell r="A840" t="str">
            <v>51485</v>
          </cell>
          <cell r="B840" t="str">
            <v>Groothandel in kantoor- en schoolbenodigdheden (geen schoolboeken, kantoormeubels en -machines)</v>
          </cell>
          <cell r="C840" t="str">
            <v>Subklassen</v>
          </cell>
          <cell r="D840">
            <v>5148</v>
          </cell>
          <cell r="G840" t="str">
            <v/>
          </cell>
          <cell r="H840" t="str">
            <v/>
          </cell>
          <cell r="I840" t="str">
            <v/>
          </cell>
        </row>
        <row r="841">
          <cell r="A841" t="str">
            <v>51486</v>
          </cell>
          <cell r="B841" t="str">
            <v>Groothandel in fietsen en bromfietsen</v>
          </cell>
          <cell r="C841" t="str">
            <v>Subklassen</v>
          </cell>
          <cell r="D841">
            <v>5148</v>
          </cell>
          <cell r="G841" t="str">
            <v/>
          </cell>
          <cell r="H841" t="str">
            <v/>
          </cell>
          <cell r="I841" t="str">
            <v/>
          </cell>
        </row>
        <row r="842">
          <cell r="A842" t="str">
            <v>51487</v>
          </cell>
          <cell r="B842" t="str">
            <v>Groothandel in overige non-food consumentenartikelen n.e.g.</v>
          </cell>
          <cell r="C842" t="str">
            <v>Subklassen</v>
          </cell>
          <cell r="D842">
            <v>5148</v>
          </cell>
          <cell r="G842" t="str">
            <v/>
          </cell>
          <cell r="H842" t="str">
            <v/>
          </cell>
          <cell r="I842" t="str">
            <v/>
          </cell>
        </row>
        <row r="843">
          <cell r="A843" t="str">
            <v>515</v>
          </cell>
          <cell r="B843" t="str">
            <v>Groothandel in intermediaire goederen (geen agrarische producten), afval en schroot</v>
          </cell>
          <cell r="C843" t="str">
            <v>Groepen</v>
          </cell>
          <cell r="D843">
            <v>51</v>
          </cell>
          <cell r="G843" t="str">
            <v/>
          </cell>
          <cell r="H843" t="str">
            <v/>
          </cell>
          <cell r="I843" t="str">
            <v/>
          </cell>
        </row>
        <row r="844">
          <cell r="A844" t="str">
            <v>5151</v>
          </cell>
          <cell r="B844" t="str">
            <v>Groothandel in brandstoffen en andere minerale olieproducten</v>
          </cell>
          <cell r="C844" t="str">
            <v>Klassen</v>
          </cell>
          <cell r="D844">
            <v>515</v>
          </cell>
          <cell r="G844" t="str">
            <v/>
          </cell>
          <cell r="H844" t="str">
            <v/>
          </cell>
          <cell r="I844" t="str">
            <v/>
          </cell>
        </row>
        <row r="845">
          <cell r="A845" t="str">
            <v>51511</v>
          </cell>
          <cell r="B845" t="str">
            <v>Groothandel in vaste brandstoffen</v>
          </cell>
          <cell r="C845" t="str">
            <v>Subklassen</v>
          </cell>
          <cell r="D845">
            <v>5151</v>
          </cell>
          <cell r="E845">
            <v>0</v>
          </cell>
          <cell r="F845" t="str">
            <v>Grth in vaste brandstoffen:</v>
          </cell>
          <cell r="G845" t="str">
            <v/>
          </cell>
          <cell r="H845" t="str">
            <v/>
          </cell>
          <cell r="I845" t="str">
            <v/>
          </cell>
        </row>
        <row r="846">
          <cell r="A846" t="str">
            <v>51511</v>
          </cell>
          <cell r="B846" t="str">
            <v>Groothandel in vaste brandstoffen</v>
          </cell>
          <cell r="C846" t="str">
            <v>Subklassen</v>
          </cell>
          <cell r="D846">
            <v>5151</v>
          </cell>
          <cell r="E846">
            <v>1</v>
          </cell>
          <cell r="F846" t="str">
            <v>- klein, lokaal verzorgingsgebied</v>
          </cell>
          <cell r="G846">
            <v>10</v>
          </cell>
          <cell r="H846">
            <v>100</v>
          </cell>
          <cell r="I846">
            <v>50</v>
          </cell>
        </row>
        <row r="847">
          <cell r="A847" t="str">
            <v>51511</v>
          </cell>
          <cell r="B847" t="str">
            <v>Groothandel in vaste brandstoffen</v>
          </cell>
          <cell r="C847" t="str">
            <v>Subklassen</v>
          </cell>
          <cell r="D847">
            <v>5151</v>
          </cell>
          <cell r="E847">
            <v>2</v>
          </cell>
          <cell r="F847" t="str">
            <v>- kolenterminal, opslag opp. &gt;= 2.000 m2</v>
          </cell>
          <cell r="G847">
            <v>50</v>
          </cell>
          <cell r="H847">
            <v>500</v>
          </cell>
          <cell r="I847">
            <v>500</v>
          </cell>
        </row>
        <row r="848">
          <cell r="A848" t="str">
            <v>51512</v>
          </cell>
          <cell r="B848" t="str">
            <v>Groothandel in vloeibare en gasvormige brandstoffen</v>
          </cell>
          <cell r="C848" t="str">
            <v>Subklassen</v>
          </cell>
          <cell r="D848">
            <v>5151</v>
          </cell>
          <cell r="E848">
            <v>0</v>
          </cell>
          <cell r="F848" t="str">
            <v>Grth in vloeibare en gasvormige brandstoffen:</v>
          </cell>
          <cell r="G848" t="str">
            <v/>
          </cell>
          <cell r="H848" t="str">
            <v/>
          </cell>
          <cell r="I848" t="str">
            <v/>
          </cell>
        </row>
        <row r="849">
          <cell r="A849" t="str">
            <v>51512</v>
          </cell>
          <cell r="B849" t="str">
            <v>Groothandel in vloeibare en gasvormige brandstoffen</v>
          </cell>
          <cell r="C849" t="str">
            <v>Subklassen</v>
          </cell>
          <cell r="D849">
            <v>5151</v>
          </cell>
          <cell r="E849">
            <v>1</v>
          </cell>
          <cell r="F849" t="str">
            <v>- vloeistoffen, o.c. &lt; 100.000 m3</v>
          </cell>
          <cell r="G849">
            <v>50</v>
          </cell>
          <cell r="H849">
            <v>0</v>
          </cell>
          <cell r="I849">
            <v>50</v>
          </cell>
        </row>
        <row r="850">
          <cell r="A850" t="str">
            <v>51512</v>
          </cell>
          <cell r="B850" t="str">
            <v>Groothandel in vloeibare en gasvormige brandstoffen</v>
          </cell>
          <cell r="C850" t="str">
            <v>Subklassen</v>
          </cell>
          <cell r="D850">
            <v>5151</v>
          </cell>
          <cell r="E850">
            <v>2</v>
          </cell>
          <cell r="F850" t="str">
            <v>- vloeistoffen, o.c. &gt;= 100.000 m3</v>
          </cell>
          <cell r="G850">
            <v>100</v>
          </cell>
          <cell r="H850">
            <v>0</v>
          </cell>
          <cell r="I850">
            <v>50</v>
          </cell>
        </row>
        <row r="851">
          <cell r="A851" t="str">
            <v>51512</v>
          </cell>
          <cell r="B851" t="str">
            <v>Groothandel in vloeibare en gasvormige brandstoffen</v>
          </cell>
          <cell r="C851" t="str">
            <v>Subklassen</v>
          </cell>
          <cell r="D851">
            <v>5151</v>
          </cell>
          <cell r="E851">
            <v>3</v>
          </cell>
          <cell r="F851" t="str">
            <v>- tot vloeistof verdichte gassen</v>
          </cell>
          <cell r="G851">
            <v>50</v>
          </cell>
          <cell r="H851">
            <v>0</v>
          </cell>
          <cell r="I851">
            <v>50</v>
          </cell>
        </row>
        <row r="852">
          <cell r="A852" t="str">
            <v>51513</v>
          </cell>
          <cell r="B852" t="str">
            <v>Groothandel in minerale olieproducten (geen brandstoffen)</v>
          </cell>
          <cell r="C852" t="str">
            <v>Subklassen</v>
          </cell>
          <cell r="D852">
            <v>5151</v>
          </cell>
          <cell r="F852" t="str">
            <v>Grth minerale olieprodukten (excl. brandstoffen)</v>
          </cell>
          <cell r="G852">
            <v>100</v>
          </cell>
          <cell r="H852">
            <v>0</v>
          </cell>
          <cell r="I852">
            <v>30</v>
          </cell>
        </row>
        <row r="853">
          <cell r="A853" t="str">
            <v>5152</v>
          </cell>
          <cell r="B853" t="str">
            <v>Groothandel in metalen en metaalertsen</v>
          </cell>
          <cell r="C853" t="str">
            <v>Klassen</v>
          </cell>
          <cell r="D853">
            <v>515</v>
          </cell>
          <cell r="G853" t="str">
            <v/>
          </cell>
          <cell r="H853" t="str">
            <v/>
          </cell>
          <cell r="I853" t="str">
            <v/>
          </cell>
        </row>
        <row r="854">
          <cell r="A854" t="str">
            <v>51521</v>
          </cell>
          <cell r="B854" t="str">
            <v>Groothandel in metaalertsen</v>
          </cell>
          <cell r="C854" t="str">
            <v>Subklassen</v>
          </cell>
          <cell r="D854">
            <v>5152</v>
          </cell>
          <cell r="E854">
            <v>0</v>
          </cell>
          <cell r="F854" t="str">
            <v>Grth in metaalertsen:</v>
          </cell>
          <cell r="G854" t="str">
            <v/>
          </cell>
          <cell r="H854" t="str">
            <v/>
          </cell>
          <cell r="I854" t="str">
            <v/>
          </cell>
        </row>
        <row r="855">
          <cell r="A855" t="str">
            <v>51521</v>
          </cell>
          <cell r="B855" t="str">
            <v>Groothandel in metaalertsen</v>
          </cell>
          <cell r="C855" t="str">
            <v>Subklassen</v>
          </cell>
          <cell r="D855">
            <v>5152</v>
          </cell>
          <cell r="E855">
            <v>1</v>
          </cell>
          <cell r="F855" t="str">
            <v>- opslag opp. &lt; 2.000 m2</v>
          </cell>
          <cell r="G855">
            <v>30</v>
          </cell>
          <cell r="H855">
            <v>300</v>
          </cell>
          <cell r="I855">
            <v>300</v>
          </cell>
        </row>
        <row r="856">
          <cell r="A856" t="str">
            <v>51521</v>
          </cell>
          <cell r="B856" t="str">
            <v>Groothandel in metaalertsen</v>
          </cell>
          <cell r="C856" t="str">
            <v>Subklassen</v>
          </cell>
          <cell r="D856">
            <v>5152</v>
          </cell>
          <cell r="E856">
            <v>2</v>
          </cell>
          <cell r="F856" t="str">
            <v>- opslag opp. &gt;= 2.000 m2</v>
          </cell>
          <cell r="G856">
            <v>50</v>
          </cell>
          <cell r="H856">
            <v>500</v>
          </cell>
          <cell r="I856">
            <v>700</v>
          </cell>
        </row>
        <row r="857">
          <cell r="A857" t="str">
            <v>51522</v>
          </cell>
          <cell r="B857" t="str">
            <v>Groothandel in ferrometalen en -halffabrikaten</v>
          </cell>
          <cell r="C857" t="str">
            <v>Subklassen</v>
          </cell>
          <cell r="D857">
            <v>5152</v>
          </cell>
          <cell r="F857" t="str">
            <v>Grth in metalen en -halffabrikaten</v>
          </cell>
          <cell r="G857">
            <v>0</v>
          </cell>
          <cell r="H857">
            <v>10</v>
          </cell>
          <cell r="I857">
            <v>100</v>
          </cell>
        </row>
        <row r="858">
          <cell r="A858" t="str">
            <v>51523</v>
          </cell>
          <cell r="B858" t="str">
            <v>Groothandel in non-ferrometalen en -halffabrikaten</v>
          </cell>
          <cell r="C858" t="str">
            <v>Subklassen</v>
          </cell>
          <cell r="D858">
            <v>5152</v>
          </cell>
          <cell r="F858" t="str">
            <v>Grth in metalen en -halffabrikaten</v>
          </cell>
          <cell r="G858">
            <v>0</v>
          </cell>
          <cell r="H858">
            <v>10</v>
          </cell>
          <cell r="I858">
            <v>100</v>
          </cell>
        </row>
        <row r="859">
          <cell r="A859" t="str">
            <v>5153</v>
          </cell>
          <cell r="B859" t="str">
            <v>Groothandel in hout en bouwmaterialen</v>
          </cell>
          <cell r="C859" t="str">
            <v>Klassen</v>
          </cell>
          <cell r="D859">
            <v>515</v>
          </cell>
          <cell r="G859">
            <v>0</v>
          </cell>
          <cell r="H859">
            <v>10</v>
          </cell>
          <cell r="I859">
            <v>50</v>
          </cell>
        </row>
        <row r="860">
          <cell r="A860" t="str">
            <v>51531</v>
          </cell>
          <cell r="B860" t="str">
            <v>Groothandel in hout en plaatmateriaal</v>
          </cell>
          <cell r="C860" t="str">
            <v>Subklassen</v>
          </cell>
          <cell r="D860">
            <v>5153</v>
          </cell>
          <cell r="G860">
            <v>0</v>
          </cell>
          <cell r="H860">
            <v>10</v>
          </cell>
          <cell r="I860">
            <v>50</v>
          </cell>
        </row>
        <row r="861">
          <cell r="A861" t="str">
            <v>51532</v>
          </cell>
          <cell r="B861" t="str">
            <v>Groothandel in verf en verfwaren</v>
          </cell>
          <cell r="C861" t="str">
            <v>Subklassen</v>
          </cell>
          <cell r="D861">
            <v>5153</v>
          </cell>
          <cell r="G861">
            <v>0</v>
          </cell>
          <cell r="H861">
            <v>10</v>
          </cell>
          <cell r="I861">
            <v>50</v>
          </cell>
        </row>
        <row r="862">
          <cell r="A862" t="str">
            <v>51533</v>
          </cell>
          <cell r="B862" t="str">
            <v>Groothandel in vlakglas</v>
          </cell>
          <cell r="C862" t="str">
            <v>Subklassen</v>
          </cell>
          <cell r="D862">
            <v>5153</v>
          </cell>
          <cell r="G862">
            <v>0</v>
          </cell>
          <cell r="H862">
            <v>10</v>
          </cell>
          <cell r="I862">
            <v>50</v>
          </cell>
        </row>
        <row r="863">
          <cell r="A863" t="str">
            <v>51534</v>
          </cell>
          <cell r="B863" t="str">
            <v>Groothandel in zand en grind</v>
          </cell>
          <cell r="C863" t="str">
            <v>Subklassen</v>
          </cell>
          <cell r="D863">
            <v>5153</v>
          </cell>
          <cell r="G863">
            <v>0</v>
          </cell>
          <cell r="H863">
            <v>10</v>
          </cell>
          <cell r="I863">
            <v>50</v>
          </cell>
        </row>
        <row r="864">
          <cell r="A864" t="str">
            <v>51535</v>
          </cell>
          <cell r="B864" t="str">
            <v>Groothandel in tegels en plavuizen</v>
          </cell>
          <cell r="C864" t="str">
            <v>Subklassen</v>
          </cell>
          <cell r="D864">
            <v>5153</v>
          </cell>
          <cell r="G864">
            <v>0</v>
          </cell>
          <cell r="H864">
            <v>10</v>
          </cell>
          <cell r="I864">
            <v>50</v>
          </cell>
        </row>
        <row r="865">
          <cell r="A865" t="str">
            <v>51536</v>
          </cell>
          <cell r="B865" t="str">
            <v>Groothandel in sanitaire artikelen en sanitair installatiemateriaal</v>
          </cell>
          <cell r="C865" t="str">
            <v>Subklassen</v>
          </cell>
          <cell r="D865">
            <v>5153</v>
          </cell>
          <cell r="G865">
            <v>0</v>
          </cell>
          <cell r="H865">
            <v>10</v>
          </cell>
          <cell r="I865">
            <v>50</v>
          </cell>
        </row>
        <row r="866">
          <cell r="A866" t="str">
            <v>51537</v>
          </cell>
          <cell r="B866" t="str">
            <v>Groothandel gespecialiseerd in overige bouwmaterialen</v>
          </cell>
          <cell r="C866" t="str">
            <v>Subklassen</v>
          </cell>
          <cell r="D866">
            <v>5153</v>
          </cell>
          <cell r="G866">
            <v>0</v>
          </cell>
          <cell r="H866">
            <v>10</v>
          </cell>
          <cell r="I866">
            <v>50</v>
          </cell>
        </row>
        <row r="867">
          <cell r="A867" t="str">
            <v>51538</v>
          </cell>
          <cell r="B867" t="str">
            <v>Groothandel in bouwmaterialen algemeen assortiment</v>
          </cell>
          <cell r="C867" t="str">
            <v>Subklassen</v>
          </cell>
          <cell r="D867">
            <v>5153</v>
          </cell>
          <cell r="G867">
            <v>0</v>
          </cell>
          <cell r="H867">
            <v>10</v>
          </cell>
          <cell r="I867">
            <v>50</v>
          </cell>
        </row>
        <row r="868">
          <cell r="A868" t="str">
            <v>5154</v>
          </cell>
          <cell r="B868" t="str">
            <v>Groothandel in ijzer- en metaalwaren en verwarmingsapparaten</v>
          </cell>
          <cell r="C868" t="str">
            <v>Klassen</v>
          </cell>
          <cell r="D868">
            <v>515</v>
          </cell>
          <cell r="G868">
            <v>0</v>
          </cell>
          <cell r="H868">
            <v>0</v>
          </cell>
          <cell r="I868">
            <v>50</v>
          </cell>
        </row>
        <row r="869">
          <cell r="A869" t="str">
            <v>51541</v>
          </cell>
          <cell r="B869" t="str">
            <v>Groothandel in ijzer- en metaalwaren</v>
          </cell>
          <cell r="C869" t="str">
            <v>Subklassen</v>
          </cell>
          <cell r="D869">
            <v>5154</v>
          </cell>
          <cell r="G869">
            <v>0</v>
          </cell>
          <cell r="H869">
            <v>0</v>
          </cell>
          <cell r="I869">
            <v>50</v>
          </cell>
        </row>
        <row r="870">
          <cell r="A870" t="str">
            <v>51542</v>
          </cell>
          <cell r="B870" t="str">
            <v>Groothandel in verwarmingsapparaten</v>
          </cell>
          <cell r="C870" t="str">
            <v>Subklassen</v>
          </cell>
          <cell r="D870">
            <v>5154</v>
          </cell>
          <cell r="G870">
            <v>0</v>
          </cell>
          <cell r="H870">
            <v>0</v>
          </cell>
          <cell r="I870">
            <v>50</v>
          </cell>
        </row>
        <row r="871">
          <cell r="A871" t="str">
            <v>5155</v>
          </cell>
          <cell r="B871" t="str">
            <v>Groothandel in chemische producten</v>
          </cell>
          <cell r="C871" t="str">
            <v>Klassen</v>
          </cell>
          <cell r="D871">
            <v>515</v>
          </cell>
          <cell r="G871" t="str">
            <v/>
          </cell>
          <cell r="H871" t="str">
            <v/>
          </cell>
          <cell r="I871" t="str">
            <v/>
          </cell>
        </row>
        <row r="872">
          <cell r="A872" t="str">
            <v>51551</v>
          </cell>
          <cell r="B872" t="str">
            <v>Groothandel in chemische grondstoffen en chemicaliën voor industriële toepassing</v>
          </cell>
          <cell r="C872" t="str">
            <v>Subklassen</v>
          </cell>
          <cell r="D872">
            <v>5155</v>
          </cell>
          <cell r="F872" t="str">
            <v>Grth in chemische produkten</v>
          </cell>
          <cell r="G872">
            <v>50</v>
          </cell>
          <cell r="H872">
            <v>10</v>
          </cell>
          <cell r="I872">
            <v>30</v>
          </cell>
        </row>
        <row r="873">
          <cell r="A873" t="str">
            <v>51552</v>
          </cell>
          <cell r="B873" t="str">
            <v>Groothandel in bestrijdingsmiddelen en kunstmeststoffen</v>
          </cell>
          <cell r="C873" t="str">
            <v>Subklassen</v>
          </cell>
          <cell r="D873">
            <v>5155</v>
          </cell>
          <cell r="G873" t="str">
            <v/>
          </cell>
          <cell r="H873" t="str">
            <v/>
          </cell>
          <cell r="I873" t="str">
            <v/>
          </cell>
        </row>
        <row r="874">
          <cell r="A874" t="str">
            <v>51553</v>
          </cell>
          <cell r="B874" t="str">
            <v>Groothandel in rubber en overige chemische producten</v>
          </cell>
          <cell r="C874" t="str">
            <v>Subklassen</v>
          </cell>
          <cell r="D874">
            <v>5155</v>
          </cell>
          <cell r="G874" t="str">
            <v/>
          </cell>
          <cell r="H874" t="str">
            <v/>
          </cell>
          <cell r="I874" t="str">
            <v/>
          </cell>
        </row>
        <row r="875">
          <cell r="A875" t="str">
            <v>5156</v>
          </cell>
          <cell r="B875" t="str">
            <v>Groothandel in overige intermediaire goederen</v>
          </cell>
          <cell r="C875" t="str">
            <v>Klassen</v>
          </cell>
          <cell r="D875">
            <v>515</v>
          </cell>
          <cell r="G875">
            <v>10</v>
          </cell>
          <cell r="H875">
            <v>10</v>
          </cell>
          <cell r="I875">
            <v>30</v>
          </cell>
        </row>
        <row r="876">
          <cell r="A876" t="str">
            <v>51561</v>
          </cell>
          <cell r="B876" t="str">
            <v>Groothandel in textielgrondstoffen en -halffabrikaten</v>
          </cell>
          <cell r="C876" t="str">
            <v>Subklassen</v>
          </cell>
          <cell r="D876">
            <v>5156</v>
          </cell>
          <cell r="G876">
            <v>10</v>
          </cell>
          <cell r="H876">
            <v>10</v>
          </cell>
          <cell r="I876">
            <v>30</v>
          </cell>
        </row>
        <row r="877">
          <cell r="A877" t="str">
            <v>51562</v>
          </cell>
          <cell r="B877" t="str">
            <v>Groothandel in papier en karton</v>
          </cell>
          <cell r="C877" t="str">
            <v>Subklassen</v>
          </cell>
          <cell r="D877">
            <v>5156</v>
          </cell>
          <cell r="G877">
            <v>10</v>
          </cell>
          <cell r="H877">
            <v>10</v>
          </cell>
          <cell r="I877">
            <v>30</v>
          </cell>
        </row>
        <row r="878">
          <cell r="A878" t="str">
            <v>51563</v>
          </cell>
          <cell r="B878" t="str">
            <v>Groothandel in overige intermediaire goederen n.e.g.</v>
          </cell>
          <cell r="C878" t="str">
            <v>Subklassen</v>
          </cell>
          <cell r="D878">
            <v>5156</v>
          </cell>
          <cell r="G878">
            <v>10</v>
          </cell>
          <cell r="H878">
            <v>10</v>
          </cell>
          <cell r="I878">
            <v>30</v>
          </cell>
        </row>
        <row r="879">
          <cell r="A879" t="str">
            <v>5157</v>
          </cell>
          <cell r="B879" t="str">
            <v>Groothandel in afval en schroot</v>
          </cell>
          <cell r="C879" t="str">
            <v>Klassen</v>
          </cell>
          <cell r="D879">
            <v>515</v>
          </cell>
          <cell r="G879">
            <v>10</v>
          </cell>
          <cell r="H879">
            <v>30</v>
          </cell>
          <cell r="I879">
            <v>100</v>
          </cell>
        </row>
        <row r="880">
          <cell r="A880" t="str">
            <v>51571</v>
          </cell>
          <cell r="B880" t="str">
            <v>Groothandel in autosloopmateriaal</v>
          </cell>
          <cell r="C880" t="str">
            <v>Subklassen</v>
          </cell>
          <cell r="D880">
            <v>5157</v>
          </cell>
          <cell r="G880">
            <v>10</v>
          </cell>
          <cell r="H880">
            <v>30</v>
          </cell>
          <cell r="I880">
            <v>100</v>
          </cell>
        </row>
        <row r="881">
          <cell r="A881" t="str">
            <v>51572</v>
          </cell>
          <cell r="B881" t="str">
            <v>Groothandel in ijzer- en staalschroot en oude non-ferrometalen</v>
          </cell>
          <cell r="C881" t="str">
            <v>Subklassen</v>
          </cell>
          <cell r="D881">
            <v>5157</v>
          </cell>
          <cell r="F881" t="str">
            <v>Overige groothandel in afval en schroot</v>
          </cell>
          <cell r="G881">
            <v>10</v>
          </cell>
          <cell r="H881">
            <v>30</v>
          </cell>
          <cell r="I881">
            <v>100</v>
          </cell>
        </row>
        <row r="882">
          <cell r="A882" t="str">
            <v>51573</v>
          </cell>
          <cell r="B882" t="str">
            <v>Groothandel in overige oude materialen en afvalstoffen</v>
          </cell>
          <cell r="C882" t="str">
            <v>Subklassen</v>
          </cell>
          <cell r="D882">
            <v>5157</v>
          </cell>
          <cell r="F882" t="str">
            <v>Overige groothandel in afval en schroot</v>
          </cell>
          <cell r="G882">
            <v>10</v>
          </cell>
          <cell r="H882">
            <v>30</v>
          </cell>
          <cell r="I882">
            <v>100</v>
          </cell>
        </row>
        <row r="883">
          <cell r="A883" t="str">
            <v>518</v>
          </cell>
          <cell r="B883" t="str">
            <v>Groothandel in machines, apparaten en toebehoren</v>
          </cell>
          <cell r="C883" t="str">
            <v>Groepen</v>
          </cell>
          <cell r="D883">
            <v>51</v>
          </cell>
          <cell r="G883" t="str">
            <v/>
          </cell>
          <cell r="H883" t="str">
            <v/>
          </cell>
          <cell r="I883" t="str">
            <v/>
          </cell>
        </row>
        <row r="884">
          <cell r="A884" t="str">
            <v>5181</v>
          </cell>
          <cell r="B884" t="str">
            <v>Groothandel in gereedschapswerktuigen</v>
          </cell>
          <cell r="C884" t="str">
            <v>Klassen</v>
          </cell>
          <cell r="D884">
            <v>518</v>
          </cell>
          <cell r="G884" t="str">
            <v/>
          </cell>
          <cell r="H884" t="str">
            <v/>
          </cell>
          <cell r="I884" t="str">
            <v/>
          </cell>
        </row>
        <row r="885">
          <cell r="A885" t="str">
            <v>5182</v>
          </cell>
          <cell r="B885" t="str">
            <v>Groothandel in machines voor de bouw</v>
          </cell>
          <cell r="C885" t="str">
            <v>Klassen</v>
          </cell>
          <cell r="D885">
            <v>518</v>
          </cell>
          <cell r="G885" t="str">
            <v/>
          </cell>
          <cell r="H885" t="str">
            <v/>
          </cell>
          <cell r="I885" t="str">
            <v/>
          </cell>
        </row>
        <row r="886">
          <cell r="A886" t="str">
            <v>5183</v>
          </cell>
          <cell r="B886" t="str">
            <v>Groothandel in machines voor de productie van textiel; naai- en breimachines</v>
          </cell>
          <cell r="C886" t="str">
            <v>Klassen</v>
          </cell>
          <cell r="D886">
            <v>518</v>
          </cell>
          <cell r="G886" t="str">
            <v/>
          </cell>
          <cell r="H886" t="str">
            <v/>
          </cell>
          <cell r="I886" t="str">
            <v/>
          </cell>
        </row>
        <row r="887">
          <cell r="A887" t="str">
            <v>5184</v>
          </cell>
          <cell r="B887" t="str">
            <v>Groothandel in computers, randapparatuur en software</v>
          </cell>
          <cell r="C887" t="str">
            <v>Klassen</v>
          </cell>
          <cell r="D887">
            <v>518</v>
          </cell>
          <cell r="G887" t="str">
            <v/>
          </cell>
          <cell r="H887" t="str">
            <v/>
          </cell>
          <cell r="I887" t="str">
            <v/>
          </cell>
        </row>
        <row r="888">
          <cell r="A888" t="str">
            <v>5185</v>
          </cell>
          <cell r="B888" t="str">
            <v>Groothandel in kantoormachines en -meubels</v>
          </cell>
          <cell r="C888" t="str">
            <v>Klassen</v>
          </cell>
          <cell r="D888">
            <v>518</v>
          </cell>
          <cell r="G888" t="str">
            <v/>
          </cell>
          <cell r="H888" t="str">
            <v/>
          </cell>
          <cell r="I888" t="str">
            <v/>
          </cell>
        </row>
        <row r="889">
          <cell r="A889" t="str">
            <v>51851</v>
          </cell>
          <cell r="B889" t="str">
            <v>Groothandel in kantoormachines</v>
          </cell>
          <cell r="C889" t="str">
            <v>Subklassen</v>
          </cell>
          <cell r="D889">
            <v>5185</v>
          </cell>
          <cell r="G889" t="str">
            <v/>
          </cell>
          <cell r="H889" t="str">
            <v/>
          </cell>
          <cell r="I889" t="str">
            <v/>
          </cell>
        </row>
        <row r="890">
          <cell r="A890" t="str">
            <v>51852</v>
          </cell>
          <cell r="B890" t="str">
            <v>Groothandel in kantoormeubels</v>
          </cell>
          <cell r="C890" t="str">
            <v>Subklassen</v>
          </cell>
          <cell r="D890">
            <v>5185</v>
          </cell>
          <cell r="G890" t="str">
            <v/>
          </cell>
          <cell r="H890" t="str">
            <v/>
          </cell>
          <cell r="I890" t="str">
            <v/>
          </cell>
        </row>
        <row r="891">
          <cell r="A891" t="str">
            <v>5186</v>
          </cell>
          <cell r="B891" t="str">
            <v>Groothandel in elektromotoren, elektrotechnische en elektronische instrumenten, schakelkasten en ander installatiemateriaal</v>
          </cell>
          <cell r="C891" t="str">
            <v>Klassen</v>
          </cell>
          <cell r="D891">
            <v>518</v>
          </cell>
          <cell r="G891" t="str">
            <v/>
          </cell>
          <cell r="H891" t="str">
            <v/>
          </cell>
          <cell r="I891" t="str">
            <v/>
          </cell>
        </row>
        <row r="892">
          <cell r="A892" t="str">
            <v>5187</v>
          </cell>
          <cell r="B892" t="str">
            <v>Groothandel in overige machines en apparaten voor industrie en handel</v>
          </cell>
          <cell r="C892" t="str">
            <v>Klassen</v>
          </cell>
          <cell r="D892">
            <v>518</v>
          </cell>
          <cell r="G892" t="str">
            <v/>
          </cell>
          <cell r="H892" t="str">
            <v/>
          </cell>
          <cell r="I892" t="str">
            <v/>
          </cell>
        </row>
        <row r="893">
          <cell r="A893" t="str">
            <v>51871</v>
          </cell>
          <cell r="B893" t="str">
            <v>Groothandel in machines voor de grafische industrie</v>
          </cell>
          <cell r="C893" t="str">
            <v>Subklassen</v>
          </cell>
          <cell r="D893">
            <v>5187</v>
          </cell>
          <cell r="G893" t="str">
            <v/>
          </cell>
          <cell r="H893" t="str">
            <v/>
          </cell>
          <cell r="I893" t="str">
            <v/>
          </cell>
        </row>
        <row r="894">
          <cell r="A894" t="str">
            <v>51872</v>
          </cell>
          <cell r="B894" t="str">
            <v>Groothandel in machines voor de productie van voedings- en genotmiddelen (geen verpakkingsmachines)</v>
          </cell>
          <cell r="C894" t="str">
            <v>Subklassen</v>
          </cell>
          <cell r="D894">
            <v>5187</v>
          </cell>
          <cell r="G894" t="str">
            <v/>
          </cell>
          <cell r="H894" t="str">
            <v/>
          </cell>
          <cell r="I894" t="str">
            <v/>
          </cell>
        </row>
        <row r="895">
          <cell r="A895" t="str">
            <v>51873</v>
          </cell>
          <cell r="B895" t="str">
            <v>Groothandel in intern transportmaterieel</v>
          </cell>
          <cell r="C895" t="str">
            <v>Subklassen</v>
          </cell>
          <cell r="D895">
            <v>5187</v>
          </cell>
          <cell r="G895" t="str">
            <v/>
          </cell>
          <cell r="H895" t="str">
            <v/>
          </cell>
          <cell r="I895" t="str">
            <v/>
          </cell>
        </row>
        <row r="896">
          <cell r="A896" t="str">
            <v>51874</v>
          </cell>
          <cell r="B896" t="str">
            <v>Groothandel in machines en apparaten voor de warmte-, koel- en vriestechniek</v>
          </cell>
          <cell r="C896" t="str">
            <v>Subklassen</v>
          </cell>
          <cell r="D896">
            <v>5187</v>
          </cell>
          <cell r="G896" t="str">
            <v/>
          </cell>
          <cell r="H896" t="str">
            <v/>
          </cell>
          <cell r="I896" t="str">
            <v/>
          </cell>
        </row>
        <row r="897">
          <cell r="A897" t="str">
            <v>51875</v>
          </cell>
          <cell r="B897" t="str">
            <v>Groothandel in verbrandingsmotoren, pompen en compressoren</v>
          </cell>
          <cell r="C897" t="str">
            <v>Subklassen</v>
          </cell>
          <cell r="D897">
            <v>5187</v>
          </cell>
          <cell r="G897" t="str">
            <v/>
          </cell>
          <cell r="H897" t="str">
            <v/>
          </cell>
          <cell r="I897" t="str">
            <v/>
          </cell>
        </row>
        <row r="898">
          <cell r="A898" t="str">
            <v>51876</v>
          </cell>
          <cell r="B898" t="str">
            <v>Groothandel in appendages, technische toebehoren e.d.</v>
          </cell>
          <cell r="C898" t="str">
            <v>Subklassen</v>
          </cell>
          <cell r="D898">
            <v>5187</v>
          </cell>
          <cell r="G898" t="str">
            <v/>
          </cell>
          <cell r="H898" t="str">
            <v/>
          </cell>
          <cell r="I898" t="str">
            <v/>
          </cell>
        </row>
        <row r="899">
          <cell r="A899" t="str">
            <v>51877</v>
          </cell>
          <cell r="B899" t="str">
            <v>Groothandel in meet- en regelapparaten</v>
          </cell>
          <cell r="C899" t="str">
            <v>Subklassen</v>
          </cell>
          <cell r="D899">
            <v>5187</v>
          </cell>
          <cell r="G899" t="str">
            <v/>
          </cell>
          <cell r="H899" t="str">
            <v/>
          </cell>
          <cell r="I899" t="str">
            <v/>
          </cell>
        </row>
        <row r="900">
          <cell r="A900" t="str">
            <v>51878</v>
          </cell>
          <cell r="B900" t="str">
            <v>Groothandel in overige machines en apparaten voor industrie en handel</v>
          </cell>
          <cell r="C900" t="str">
            <v>Subklassen</v>
          </cell>
          <cell r="D900">
            <v>5187</v>
          </cell>
          <cell r="G900" t="str">
            <v/>
          </cell>
          <cell r="H900" t="str">
            <v/>
          </cell>
          <cell r="I900" t="str">
            <v/>
          </cell>
        </row>
        <row r="901">
          <cell r="A901" t="str">
            <v>5188</v>
          </cell>
          <cell r="B901" t="str">
            <v>Groothandel in landbouwmachines, -werktuigen en -tractoren</v>
          </cell>
          <cell r="C901" t="str">
            <v>Klassen</v>
          </cell>
          <cell r="D901">
            <v>518</v>
          </cell>
          <cell r="G901" t="str">
            <v/>
          </cell>
          <cell r="H901" t="str">
            <v/>
          </cell>
          <cell r="I901" t="str">
            <v/>
          </cell>
        </row>
        <row r="902">
          <cell r="A902" t="str">
            <v>519</v>
          </cell>
          <cell r="B902" t="str">
            <v>Overige gespecialiseerde groothandel en groothandel met een algemeen assortiment</v>
          </cell>
          <cell r="C902" t="str">
            <v>Groepen</v>
          </cell>
          <cell r="D902">
            <v>51</v>
          </cell>
          <cell r="G902" t="str">
            <v/>
          </cell>
          <cell r="H902" t="str">
            <v/>
          </cell>
          <cell r="I902" t="str">
            <v/>
          </cell>
        </row>
        <row r="903">
          <cell r="A903" t="str">
            <v>5191</v>
          </cell>
          <cell r="B903" t="str">
            <v>Overige gespecialiseerde groothandel</v>
          </cell>
          <cell r="C903" t="str">
            <v>Klassen</v>
          </cell>
          <cell r="D903">
            <v>519</v>
          </cell>
          <cell r="G903" t="str">
            <v/>
          </cell>
          <cell r="H903" t="str">
            <v/>
          </cell>
          <cell r="I903" t="str">
            <v/>
          </cell>
        </row>
        <row r="904">
          <cell r="A904" t="str">
            <v>51911</v>
          </cell>
          <cell r="B904" t="str">
            <v>Groothandel in bedrijfsmeubels (geen kantoormeubels)</v>
          </cell>
          <cell r="C904" t="str">
            <v>Subklassen</v>
          </cell>
          <cell r="D904">
            <v>5191</v>
          </cell>
          <cell r="G904" t="str">
            <v/>
          </cell>
          <cell r="H904" t="str">
            <v/>
          </cell>
          <cell r="I904" t="str">
            <v/>
          </cell>
        </row>
        <row r="905">
          <cell r="A905" t="str">
            <v>51912</v>
          </cell>
          <cell r="B905" t="str">
            <v>Groothandel in scheepsbenodigdheden en visserijartikelen</v>
          </cell>
          <cell r="C905" t="str">
            <v>Subklassen</v>
          </cell>
          <cell r="D905">
            <v>5191</v>
          </cell>
          <cell r="G905" t="str">
            <v/>
          </cell>
          <cell r="H905" t="str">
            <v/>
          </cell>
          <cell r="I905" t="str">
            <v/>
          </cell>
        </row>
        <row r="906">
          <cell r="A906" t="str">
            <v>51913</v>
          </cell>
          <cell r="B906" t="str">
            <v>Groothandel in emballage</v>
          </cell>
          <cell r="C906" t="str">
            <v>Subklassen</v>
          </cell>
          <cell r="D906">
            <v>5191</v>
          </cell>
          <cell r="G906" t="str">
            <v/>
          </cell>
          <cell r="H906" t="str">
            <v/>
          </cell>
          <cell r="I906" t="str">
            <v/>
          </cell>
        </row>
        <row r="907">
          <cell r="A907" t="str">
            <v>51914</v>
          </cell>
          <cell r="B907" t="str">
            <v>Groothandel in vakbenodigdheden n.e.g.</v>
          </cell>
          <cell r="C907" t="str">
            <v>Subklassen</v>
          </cell>
          <cell r="D907">
            <v>5191</v>
          </cell>
          <cell r="G907" t="str">
            <v/>
          </cell>
          <cell r="H907" t="str">
            <v/>
          </cell>
          <cell r="I907" t="str">
            <v/>
          </cell>
        </row>
        <row r="908">
          <cell r="A908" t="str">
            <v>51915</v>
          </cell>
          <cell r="B908" t="str">
            <v>Overige gespecialiseerde groothandel n.e.g.</v>
          </cell>
          <cell r="C908" t="str">
            <v>Subklassen</v>
          </cell>
          <cell r="D908">
            <v>5191</v>
          </cell>
          <cell r="G908" t="str">
            <v/>
          </cell>
          <cell r="H908" t="str">
            <v/>
          </cell>
          <cell r="I908" t="str">
            <v/>
          </cell>
        </row>
        <row r="909">
          <cell r="A909" t="str">
            <v>5192</v>
          </cell>
          <cell r="B909" t="str">
            <v>Groothandel met een algemeen assortiment</v>
          </cell>
          <cell r="C909" t="str">
            <v>Klassen</v>
          </cell>
          <cell r="D909">
            <v>519</v>
          </cell>
          <cell r="G909" t="str">
            <v/>
          </cell>
          <cell r="H909" t="str">
            <v/>
          </cell>
          <cell r="I909" t="str">
            <v/>
          </cell>
        </row>
        <row r="910">
          <cell r="A910" t="str">
            <v>51921</v>
          </cell>
          <cell r="B910" t="str">
            <v>Niet-gespecialiseerde groothandel in consumentenartikelen</v>
          </cell>
          <cell r="C910" t="str">
            <v>Subklassen</v>
          </cell>
          <cell r="D910">
            <v>5192</v>
          </cell>
          <cell r="G910" t="str">
            <v/>
          </cell>
          <cell r="H910" t="str">
            <v/>
          </cell>
          <cell r="I910" t="str">
            <v/>
          </cell>
        </row>
        <row r="911">
          <cell r="A911" t="str">
            <v>51922</v>
          </cell>
          <cell r="B911" t="str">
            <v>Niet-gespecialiseerde groothandel in overige goederen</v>
          </cell>
          <cell r="C911" t="str">
            <v>Subklassen</v>
          </cell>
          <cell r="D911">
            <v>5192</v>
          </cell>
          <cell r="G911" t="str">
            <v/>
          </cell>
          <cell r="H911" t="str">
            <v/>
          </cell>
          <cell r="I911" t="str">
            <v/>
          </cell>
        </row>
        <row r="912">
          <cell r="A912" t="str">
            <v>52</v>
          </cell>
          <cell r="B912" t="str">
            <v>Detailhandel en reparatie van consumentenartikelen (geen auto's, motorfietsen en motorbrandstoffen)</v>
          </cell>
          <cell r="C912" t="str">
            <v>Afdeling</v>
          </cell>
          <cell r="D912" t="str">
            <v>G</v>
          </cell>
        </row>
        <row r="913">
          <cell r="A913" t="str">
            <v>52</v>
          </cell>
          <cell r="B913" t="str">
            <v>Detailhandel en reparatie van consumentenartikelen (geen auto's, motorfietsen en motorbrandstoffen)</v>
          </cell>
          <cell r="C913" t="str">
            <v>Afdeling</v>
          </cell>
          <cell r="D913" t="str">
            <v>G</v>
          </cell>
          <cell r="F913" t="str">
            <v>Detailhandel voor zover n.e.g.</v>
          </cell>
          <cell r="G913">
            <v>0</v>
          </cell>
          <cell r="H913">
            <v>0</v>
          </cell>
          <cell r="I913">
            <v>10</v>
          </cell>
        </row>
        <row r="914">
          <cell r="A914" t="str">
            <v>521</v>
          </cell>
          <cell r="B914" t="str">
            <v>Supermarkten, warenhuizen en dergelijke winkels met een algemeen assortiment</v>
          </cell>
          <cell r="C914" t="str">
            <v>Groepen</v>
          </cell>
          <cell r="D914">
            <v>52</v>
          </cell>
          <cell r="G914" t="str">
            <v/>
          </cell>
          <cell r="H914" t="str">
            <v/>
          </cell>
          <cell r="I914" t="str">
            <v/>
          </cell>
        </row>
        <row r="915">
          <cell r="A915" t="str">
            <v>5211</v>
          </cell>
          <cell r="B915" t="str">
            <v>Supermarkten en dergelijke winkels met een algemeen assortiment voedings- en genotmiddelen</v>
          </cell>
          <cell r="C915" t="str">
            <v>Klassen</v>
          </cell>
          <cell r="D915">
            <v>521</v>
          </cell>
          <cell r="F915" t="str">
            <v>Supermarkten, warenhuizen, hypermarkten, bouwmarkten, tuincentra</v>
          </cell>
          <cell r="G915">
            <v>0</v>
          </cell>
          <cell r="H915">
            <v>0</v>
          </cell>
          <cell r="I915">
            <v>10</v>
          </cell>
        </row>
        <row r="916">
          <cell r="A916" t="str">
            <v>5212</v>
          </cell>
          <cell r="B916" t="str">
            <v>Warenhuizen en dergelijke winkels met een algemeen assortiment</v>
          </cell>
          <cell r="C916" t="str">
            <v>Klassen</v>
          </cell>
          <cell r="D916">
            <v>521</v>
          </cell>
          <cell r="F916" t="str">
            <v>Supermarkten, warenhuizen, hypermarkten, bouwmarkten, tuincentra</v>
          </cell>
          <cell r="G916">
            <v>0</v>
          </cell>
          <cell r="H916">
            <v>0</v>
          </cell>
          <cell r="I916">
            <v>10</v>
          </cell>
        </row>
        <row r="917">
          <cell r="A917" t="str">
            <v>52121</v>
          </cell>
          <cell r="B917" t="str">
            <v>Warenhuizen</v>
          </cell>
          <cell r="C917" t="str">
            <v>Subklassen</v>
          </cell>
          <cell r="D917">
            <v>5212</v>
          </cell>
          <cell r="G917">
            <v>0</v>
          </cell>
          <cell r="H917">
            <v>0</v>
          </cell>
          <cell r="I917">
            <v>10</v>
          </cell>
        </row>
        <row r="918">
          <cell r="A918" t="str">
            <v>52122</v>
          </cell>
          <cell r="B918" t="str">
            <v>Winkels met een algemeen assortiment (geen warenhuizen)</v>
          </cell>
          <cell r="C918" t="str">
            <v>Subklassen</v>
          </cell>
          <cell r="D918">
            <v>5212</v>
          </cell>
          <cell r="G918">
            <v>0</v>
          </cell>
          <cell r="H918">
            <v>0</v>
          </cell>
          <cell r="I918">
            <v>10</v>
          </cell>
        </row>
        <row r="919">
          <cell r="A919" t="str">
            <v>522</v>
          </cell>
          <cell r="B919" t="str">
            <v>Winkels gespecialiseerd in voedings- en genotmiddelen</v>
          </cell>
          <cell r="C919" t="str">
            <v>Groepen</v>
          </cell>
          <cell r="D919">
            <v>52</v>
          </cell>
          <cell r="G919" t="str">
            <v/>
          </cell>
          <cell r="H919" t="str">
            <v/>
          </cell>
          <cell r="I919" t="str">
            <v/>
          </cell>
        </row>
        <row r="920">
          <cell r="A920" t="str">
            <v>5221</v>
          </cell>
          <cell r="B920" t="str">
            <v>Winkels in aardappelen, groenten en fruit</v>
          </cell>
          <cell r="C920" t="str">
            <v>Klassen</v>
          </cell>
          <cell r="D920">
            <v>522</v>
          </cell>
          <cell r="G920" t="str">
            <v/>
          </cell>
          <cell r="H920" t="str">
            <v/>
          </cell>
          <cell r="I920" t="str">
            <v/>
          </cell>
        </row>
        <row r="921">
          <cell r="A921" t="str">
            <v>5222</v>
          </cell>
          <cell r="B921" t="str">
            <v>Winkels in vlees en vleeswaren, wild en gevogelte</v>
          </cell>
          <cell r="C921" t="str">
            <v>Klassen</v>
          </cell>
          <cell r="D921">
            <v>522</v>
          </cell>
          <cell r="F921" t="str">
            <v>Detailhandel vlees, wild, gevogelte, met roken, koken, bakken</v>
          </cell>
          <cell r="G921">
            <v>30</v>
          </cell>
          <cell r="H921">
            <v>0</v>
          </cell>
          <cell r="I921">
            <v>10</v>
          </cell>
        </row>
        <row r="922">
          <cell r="A922" t="str">
            <v>52221</v>
          </cell>
          <cell r="B922" t="str">
            <v>Winkels in vlees en vleeswaren</v>
          </cell>
          <cell r="C922" t="str">
            <v>Subklassen</v>
          </cell>
          <cell r="D922">
            <v>5222</v>
          </cell>
          <cell r="G922">
            <v>30</v>
          </cell>
          <cell r="H922">
            <v>0</v>
          </cell>
          <cell r="I922">
            <v>10</v>
          </cell>
        </row>
        <row r="923">
          <cell r="A923" t="str">
            <v>52222</v>
          </cell>
          <cell r="B923" t="str">
            <v>Winkels in wild en gevogelte</v>
          </cell>
          <cell r="C923" t="str">
            <v>Subklassen</v>
          </cell>
          <cell r="D923">
            <v>5222</v>
          </cell>
          <cell r="G923">
            <v>30</v>
          </cell>
          <cell r="H923">
            <v>0</v>
          </cell>
          <cell r="I923">
            <v>10</v>
          </cell>
        </row>
        <row r="924">
          <cell r="A924" t="str">
            <v>5223</v>
          </cell>
          <cell r="B924" t="str">
            <v>Winkels in vis</v>
          </cell>
          <cell r="C924" t="str">
            <v>Klassen</v>
          </cell>
          <cell r="D924">
            <v>522</v>
          </cell>
          <cell r="F924" t="str">
            <v>Detailhandel vlees, wild, gevogelte, met roken, koken, bakken</v>
          </cell>
          <cell r="G924">
            <v>30</v>
          </cell>
          <cell r="H924">
            <v>0</v>
          </cell>
          <cell r="I924">
            <v>10</v>
          </cell>
        </row>
        <row r="925">
          <cell r="A925" t="str">
            <v>5224</v>
          </cell>
          <cell r="B925" t="str">
            <v>Winkels in brood en banket, chocolade en suikerwerk</v>
          </cell>
          <cell r="C925" t="str">
            <v>Klassen</v>
          </cell>
          <cell r="D925">
            <v>522</v>
          </cell>
          <cell r="F925" t="str">
            <v>Detailhandel brood en banket met bakken voor eigen winkel</v>
          </cell>
          <cell r="G925">
            <v>30</v>
          </cell>
          <cell r="H925">
            <v>10</v>
          </cell>
          <cell r="I925">
            <v>10</v>
          </cell>
        </row>
        <row r="926">
          <cell r="A926" t="str">
            <v>52241</v>
          </cell>
          <cell r="B926" t="str">
            <v>Winkels in brood en banket</v>
          </cell>
          <cell r="C926" t="str">
            <v>Subklassen</v>
          </cell>
          <cell r="D926">
            <v>5224</v>
          </cell>
          <cell r="G926">
            <v>30</v>
          </cell>
          <cell r="H926">
            <v>10</v>
          </cell>
          <cell r="I926">
            <v>10</v>
          </cell>
        </row>
        <row r="927">
          <cell r="A927" t="str">
            <v>52242</v>
          </cell>
          <cell r="B927" t="str">
            <v>Winkels in chocolade en suikerwerk</v>
          </cell>
          <cell r="C927" t="str">
            <v>Subklassen</v>
          </cell>
          <cell r="D927">
            <v>5224</v>
          </cell>
          <cell r="G927">
            <v>30</v>
          </cell>
          <cell r="H927">
            <v>10</v>
          </cell>
          <cell r="I927">
            <v>10</v>
          </cell>
        </row>
        <row r="928">
          <cell r="A928" t="str">
            <v>5225</v>
          </cell>
          <cell r="B928" t="str">
            <v>Winkels in dranken</v>
          </cell>
          <cell r="C928" t="str">
            <v>Klassen</v>
          </cell>
          <cell r="D928">
            <v>522</v>
          </cell>
          <cell r="G928" t="str">
            <v/>
          </cell>
          <cell r="H928" t="str">
            <v/>
          </cell>
          <cell r="I928" t="str">
            <v/>
          </cell>
        </row>
        <row r="929">
          <cell r="A929" t="str">
            <v>5226</v>
          </cell>
          <cell r="B929" t="str">
            <v>Winkels in tabaksproducten</v>
          </cell>
          <cell r="C929" t="str">
            <v>Klassen</v>
          </cell>
          <cell r="D929">
            <v>522</v>
          </cell>
          <cell r="G929" t="str">
            <v/>
          </cell>
          <cell r="H929" t="str">
            <v/>
          </cell>
          <cell r="I929" t="str">
            <v/>
          </cell>
        </row>
        <row r="930">
          <cell r="A930" t="str">
            <v>5227</v>
          </cell>
          <cell r="B930" t="str">
            <v>Winkels in kaas, reformartikelen, buitenlandse voedingsmiddelen en voedings- en genotmiddelen n.e.g.</v>
          </cell>
          <cell r="C930" t="str">
            <v>Klassen</v>
          </cell>
          <cell r="D930">
            <v>522</v>
          </cell>
          <cell r="G930" t="str">
            <v/>
          </cell>
          <cell r="H930" t="str">
            <v/>
          </cell>
          <cell r="I930" t="str">
            <v/>
          </cell>
        </row>
        <row r="931">
          <cell r="A931" t="str">
            <v>52271</v>
          </cell>
          <cell r="B931" t="str">
            <v>Winkels in kaas</v>
          </cell>
          <cell r="C931" t="str">
            <v>Subklassen</v>
          </cell>
          <cell r="D931">
            <v>5227</v>
          </cell>
          <cell r="G931" t="str">
            <v/>
          </cell>
          <cell r="H931" t="str">
            <v/>
          </cell>
          <cell r="I931" t="str">
            <v/>
          </cell>
        </row>
        <row r="932">
          <cell r="A932" t="str">
            <v>52272</v>
          </cell>
          <cell r="B932" t="str">
            <v>Winkels in natuurvoeding en reformartikelen</v>
          </cell>
          <cell r="C932" t="str">
            <v>Subklassen</v>
          </cell>
          <cell r="D932">
            <v>5227</v>
          </cell>
          <cell r="G932" t="str">
            <v/>
          </cell>
          <cell r="H932" t="str">
            <v/>
          </cell>
          <cell r="I932" t="str">
            <v/>
          </cell>
        </row>
        <row r="933">
          <cell r="A933" t="str">
            <v>52273</v>
          </cell>
          <cell r="B933" t="str">
            <v>Winkels in buitenlandse voedingsmiddelen</v>
          </cell>
          <cell r="C933" t="str">
            <v>Subklassen</v>
          </cell>
          <cell r="D933">
            <v>5227</v>
          </cell>
          <cell r="G933" t="str">
            <v/>
          </cell>
          <cell r="H933" t="str">
            <v/>
          </cell>
          <cell r="I933" t="str">
            <v/>
          </cell>
        </row>
        <row r="934">
          <cell r="A934" t="str">
            <v>52274</v>
          </cell>
          <cell r="B934" t="str">
            <v>Winkels gespecialiseerd in voedings- en genotmiddelen n.e.g.</v>
          </cell>
          <cell r="C934" t="str">
            <v>Subklassen</v>
          </cell>
          <cell r="D934">
            <v>5227</v>
          </cell>
          <cell r="G934" t="str">
            <v/>
          </cell>
          <cell r="H934" t="str">
            <v/>
          </cell>
          <cell r="I934" t="str">
            <v/>
          </cell>
        </row>
        <row r="935">
          <cell r="A935" t="str">
            <v>523</v>
          </cell>
          <cell r="B935" t="str">
            <v>Winkels in farmaceutische en medische artikelen, parfums en cosmetica</v>
          </cell>
          <cell r="C935" t="str">
            <v>Groepen</v>
          </cell>
          <cell r="D935">
            <v>52</v>
          </cell>
          <cell r="G935" t="str">
            <v/>
          </cell>
          <cell r="H935" t="str">
            <v/>
          </cell>
          <cell r="I935" t="str">
            <v/>
          </cell>
        </row>
        <row r="936">
          <cell r="A936" t="str">
            <v>5231</v>
          </cell>
          <cell r="B936" t="str">
            <v>Apotheken</v>
          </cell>
          <cell r="C936" t="str">
            <v>Klassen</v>
          </cell>
          <cell r="D936">
            <v>523</v>
          </cell>
          <cell r="F936" t="str">
            <v>Apotheken en drogisterijen</v>
          </cell>
          <cell r="G936">
            <v>0</v>
          </cell>
          <cell r="H936">
            <v>0</v>
          </cell>
          <cell r="I936">
            <v>0</v>
          </cell>
        </row>
        <row r="937">
          <cell r="A937" t="str">
            <v>5232</v>
          </cell>
          <cell r="B937" t="str">
            <v>Winkels in drogisterij- en medische artikelen</v>
          </cell>
          <cell r="C937" t="str">
            <v>Klassen</v>
          </cell>
          <cell r="D937">
            <v>523</v>
          </cell>
          <cell r="F937" t="str">
            <v>Apotheken en drogisterijen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52321</v>
          </cell>
          <cell r="B938" t="str">
            <v>Winkels in drogisterijartikelen</v>
          </cell>
          <cell r="C938" t="str">
            <v>Subklassen</v>
          </cell>
          <cell r="D938">
            <v>5232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52322</v>
          </cell>
          <cell r="B939" t="str">
            <v>Winkels in medische en orthopedische artikelen</v>
          </cell>
          <cell r="C939" t="str">
            <v>Subklassen</v>
          </cell>
          <cell r="D939">
            <v>5232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5233</v>
          </cell>
          <cell r="B940" t="str">
            <v>Winkels in parfums en cosmetica</v>
          </cell>
          <cell r="C940" t="str">
            <v>Klassen</v>
          </cell>
          <cell r="D940">
            <v>523</v>
          </cell>
          <cell r="G940" t="str">
            <v/>
          </cell>
          <cell r="H940" t="str">
            <v/>
          </cell>
          <cell r="I940" t="str">
            <v/>
          </cell>
        </row>
        <row r="941">
          <cell r="A941" t="str">
            <v>524</v>
          </cell>
          <cell r="B941" t="str">
            <v>Winkels gespecialiseerd in overige artikelen</v>
          </cell>
          <cell r="C941" t="str">
            <v>Groepen</v>
          </cell>
          <cell r="D941">
            <v>52</v>
          </cell>
          <cell r="G941" t="str">
            <v/>
          </cell>
          <cell r="H941" t="str">
            <v/>
          </cell>
          <cell r="I941" t="str">
            <v/>
          </cell>
        </row>
        <row r="942">
          <cell r="A942" t="str">
            <v>5241</v>
          </cell>
          <cell r="B942" t="str">
            <v>Winkels in kledingstoffen, huishoudtextiel, breiwol, handwerken en fournituren</v>
          </cell>
          <cell r="C942" t="str">
            <v>Klassen</v>
          </cell>
          <cell r="D942">
            <v>524</v>
          </cell>
          <cell r="G942" t="str">
            <v/>
          </cell>
          <cell r="H942" t="str">
            <v/>
          </cell>
          <cell r="I942" t="str">
            <v/>
          </cell>
        </row>
        <row r="943">
          <cell r="A943" t="str">
            <v>52411</v>
          </cell>
          <cell r="B943" t="str">
            <v>Winkels in kledingstoffen</v>
          </cell>
          <cell r="C943" t="str">
            <v>Subklassen</v>
          </cell>
          <cell r="D943">
            <v>5241</v>
          </cell>
          <cell r="G943" t="str">
            <v/>
          </cell>
          <cell r="H943" t="str">
            <v/>
          </cell>
          <cell r="I943" t="str">
            <v/>
          </cell>
        </row>
        <row r="944">
          <cell r="A944" t="str">
            <v>52412</v>
          </cell>
          <cell r="B944" t="str">
            <v>Winkels in huishoudtextiel</v>
          </cell>
          <cell r="C944" t="str">
            <v>Subklassen</v>
          </cell>
          <cell r="D944">
            <v>5241</v>
          </cell>
          <cell r="G944" t="str">
            <v/>
          </cell>
          <cell r="H944" t="str">
            <v/>
          </cell>
          <cell r="I944" t="str">
            <v/>
          </cell>
        </row>
        <row r="945">
          <cell r="A945" t="str">
            <v>52413</v>
          </cell>
          <cell r="B945" t="str">
            <v>Winkels in breiwol, handwerken en fournituren</v>
          </cell>
          <cell r="C945" t="str">
            <v>Subklassen</v>
          </cell>
          <cell r="D945">
            <v>5241</v>
          </cell>
          <cell r="G945" t="str">
            <v/>
          </cell>
          <cell r="H945" t="str">
            <v/>
          </cell>
          <cell r="I945" t="str">
            <v/>
          </cell>
        </row>
        <row r="946">
          <cell r="A946" t="str">
            <v>5242</v>
          </cell>
          <cell r="B946" t="str">
            <v>Winkels in kleding en modeartikelen</v>
          </cell>
          <cell r="C946" t="str">
            <v>Klassen</v>
          </cell>
          <cell r="D946">
            <v>524</v>
          </cell>
          <cell r="G946" t="str">
            <v/>
          </cell>
          <cell r="H946" t="str">
            <v/>
          </cell>
          <cell r="I946" t="str">
            <v/>
          </cell>
        </row>
        <row r="947">
          <cell r="A947" t="str">
            <v>52421</v>
          </cell>
          <cell r="B947" t="str">
            <v>Winkels in herenbovenkleding</v>
          </cell>
          <cell r="C947" t="str">
            <v>Subklassen</v>
          </cell>
          <cell r="D947">
            <v>5242</v>
          </cell>
          <cell r="G947" t="str">
            <v/>
          </cell>
          <cell r="H947" t="str">
            <v/>
          </cell>
          <cell r="I947" t="str">
            <v/>
          </cell>
        </row>
        <row r="948">
          <cell r="A948" t="str">
            <v>52422</v>
          </cell>
          <cell r="B948" t="str">
            <v>Winkels in damesbovenkleding</v>
          </cell>
          <cell r="C948" t="str">
            <v>Subklassen</v>
          </cell>
          <cell r="D948">
            <v>5242</v>
          </cell>
          <cell r="G948" t="str">
            <v/>
          </cell>
          <cell r="H948" t="str">
            <v/>
          </cell>
          <cell r="I948" t="str">
            <v/>
          </cell>
        </row>
        <row r="949">
          <cell r="A949" t="str">
            <v>52423</v>
          </cell>
          <cell r="B949" t="str">
            <v>Winkels in baby- en kinderkleding</v>
          </cell>
          <cell r="C949" t="str">
            <v>Subklassen</v>
          </cell>
          <cell r="D949">
            <v>5242</v>
          </cell>
          <cell r="G949" t="str">
            <v/>
          </cell>
          <cell r="H949" t="str">
            <v/>
          </cell>
          <cell r="I949" t="str">
            <v/>
          </cell>
        </row>
        <row r="950">
          <cell r="A950" t="str">
            <v>52424</v>
          </cell>
          <cell r="B950" t="str">
            <v>Winkels in bovenkleding algemeen assortiment</v>
          </cell>
          <cell r="C950" t="str">
            <v>Subklassen</v>
          </cell>
          <cell r="D950">
            <v>5242</v>
          </cell>
          <cell r="G950" t="str">
            <v/>
          </cell>
          <cell r="H950" t="str">
            <v/>
          </cell>
          <cell r="I950" t="str">
            <v/>
          </cell>
        </row>
        <row r="951">
          <cell r="A951" t="str">
            <v>52425</v>
          </cell>
          <cell r="B951" t="str">
            <v>Winkels in onderkleding, foundations e.d.</v>
          </cell>
          <cell r="C951" t="str">
            <v>Subklassen</v>
          </cell>
          <cell r="D951">
            <v>5242</v>
          </cell>
          <cell r="G951" t="str">
            <v/>
          </cell>
          <cell r="H951" t="str">
            <v/>
          </cell>
          <cell r="I951" t="str">
            <v/>
          </cell>
        </row>
        <row r="952">
          <cell r="A952" t="str">
            <v>52426</v>
          </cell>
          <cell r="B952" t="str">
            <v>Winkels in modeartikelen en bijouterieën</v>
          </cell>
          <cell r="C952" t="str">
            <v>Subklassen</v>
          </cell>
          <cell r="D952">
            <v>5242</v>
          </cell>
          <cell r="G952" t="str">
            <v/>
          </cell>
          <cell r="H952" t="str">
            <v/>
          </cell>
          <cell r="I952" t="str">
            <v/>
          </cell>
        </row>
        <row r="953">
          <cell r="A953" t="str">
            <v>52427</v>
          </cell>
          <cell r="B953" t="str">
            <v>Textielsupermarkten en andere winkels in textiel algemeen assortiment</v>
          </cell>
          <cell r="C953" t="str">
            <v>Subklassen</v>
          </cell>
          <cell r="D953">
            <v>5242</v>
          </cell>
          <cell r="G953" t="str">
            <v/>
          </cell>
          <cell r="H953" t="str">
            <v/>
          </cell>
          <cell r="I953" t="str">
            <v/>
          </cell>
        </row>
        <row r="954">
          <cell r="A954" t="str">
            <v>5243</v>
          </cell>
          <cell r="B954" t="str">
            <v>Winkels in schoeisel, lederwaren en reisartikelen</v>
          </cell>
          <cell r="C954" t="str">
            <v>Klassen</v>
          </cell>
          <cell r="D954">
            <v>524</v>
          </cell>
          <cell r="G954" t="str">
            <v/>
          </cell>
          <cell r="H954" t="str">
            <v/>
          </cell>
          <cell r="I954" t="str">
            <v/>
          </cell>
        </row>
        <row r="955">
          <cell r="A955" t="str">
            <v>52431</v>
          </cell>
          <cell r="B955" t="str">
            <v>Winkels in schoeisel</v>
          </cell>
          <cell r="C955" t="str">
            <v>Subklassen</v>
          </cell>
          <cell r="D955">
            <v>5243</v>
          </cell>
          <cell r="G955" t="str">
            <v/>
          </cell>
          <cell r="H955" t="str">
            <v/>
          </cell>
          <cell r="I955" t="str">
            <v/>
          </cell>
        </row>
        <row r="956">
          <cell r="A956" t="str">
            <v>52432</v>
          </cell>
          <cell r="B956" t="str">
            <v>Winkels in lederwaren en reisartikelen</v>
          </cell>
          <cell r="C956" t="str">
            <v>Subklassen</v>
          </cell>
          <cell r="D956">
            <v>5243</v>
          </cell>
          <cell r="G956" t="str">
            <v/>
          </cell>
          <cell r="H956" t="str">
            <v/>
          </cell>
          <cell r="I956" t="str">
            <v/>
          </cell>
        </row>
        <row r="957">
          <cell r="A957" t="str">
            <v>5244</v>
          </cell>
          <cell r="B957" t="str">
            <v>Winkels in meubels, woningtextiel, verlichtings- en huishoudelijke artikelen</v>
          </cell>
          <cell r="C957" t="str">
            <v>Klassen</v>
          </cell>
          <cell r="D957">
            <v>524</v>
          </cell>
          <cell r="G957" t="str">
            <v/>
          </cell>
          <cell r="H957" t="str">
            <v/>
          </cell>
          <cell r="I957" t="str">
            <v/>
          </cell>
        </row>
        <row r="958">
          <cell r="A958" t="str">
            <v>52441</v>
          </cell>
          <cell r="B958" t="str">
            <v>Winkels in meubels</v>
          </cell>
          <cell r="C958" t="str">
            <v>Subklassen</v>
          </cell>
          <cell r="D958">
            <v>5244</v>
          </cell>
          <cell r="G958" t="str">
            <v/>
          </cell>
          <cell r="H958" t="str">
            <v/>
          </cell>
          <cell r="I958" t="str">
            <v/>
          </cell>
        </row>
        <row r="959">
          <cell r="A959" t="str">
            <v>52442</v>
          </cell>
          <cell r="B959" t="str">
            <v>Winkels in woningtextiel</v>
          </cell>
          <cell r="C959" t="str">
            <v>Subklassen</v>
          </cell>
          <cell r="D959">
            <v>5244</v>
          </cell>
          <cell r="G959" t="str">
            <v/>
          </cell>
          <cell r="H959" t="str">
            <v/>
          </cell>
          <cell r="I959" t="str">
            <v/>
          </cell>
        </row>
        <row r="960">
          <cell r="A960" t="str">
            <v>52443</v>
          </cell>
          <cell r="B960" t="str">
            <v>Winkels in verlichtingsartikelen</v>
          </cell>
          <cell r="C960" t="str">
            <v>Subklassen</v>
          </cell>
          <cell r="D960">
            <v>5244</v>
          </cell>
          <cell r="G960" t="str">
            <v/>
          </cell>
          <cell r="H960" t="str">
            <v/>
          </cell>
          <cell r="I960" t="str">
            <v/>
          </cell>
        </row>
        <row r="961">
          <cell r="A961" t="str">
            <v>52444</v>
          </cell>
          <cell r="B961" t="str">
            <v>Winkels in artikelen voor woninginrichting algemeen assortiment</v>
          </cell>
          <cell r="C961" t="str">
            <v>Subklassen</v>
          </cell>
          <cell r="D961">
            <v>5244</v>
          </cell>
          <cell r="G961" t="str">
            <v/>
          </cell>
          <cell r="H961" t="str">
            <v/>
          </cell>
          <cell r="I961" t="str">
            <v/>
          </cell>
        </row>
        <row r="962">
          <cell r="A962" t="str">
            <v>52445</v>
          </cell>
          <cell r="B962" t="str">
            <v>Winkels in glas-, porselein- en aardewerk</v>
          </cell>
          <cell r="C962" t="str">
            <v>Subklassen</v>
          </cell>
          <cell r="D962">
            <v>5244</v>
          </cell>
          <cell r="G962" t="str">
            <v/>
          </cell>
          <cell r="H962" t="str">
            <v/>
          </cell>
          <cell r="I962" t="str">
            <v/>
          </cell>
        </row>
        <row r="963">
          <cell r="A963" t="str">
            <v>52446</v>
          </cell>
          <cell r="B963" t="str">
            <v>Winkels gespecialiseerd in huishoudelijke artikelen n.e.g.</v>
          </cell>
          <cell r="C963" t="str">
            <v>Subklassen</v>
          </cell>
          <cell r="D963">
            <v>5244</v>
          </cell>
          <cell r="F963" t="str">
            <v>Supermarkten, warenhuizen, hypermarkten, bouwmarkten, tuincentra</v>
          </cell>
          <cell r="G963" t="str">
            <v/>
          </cell>
          <cell r="H963" t="str">
            <v/>
          </cell>
          <cell r="I963" t="str">
            <v/>
          </cell>
        </row>
        <row r="964">
          <cell r="A964" t="str">
            <v>52447</v>
          </cell>
          <cell r="B964" t="str">
            <v>Winkels in huishoudelijke artikelen algemeen assortiment</v>
          </cell>
          <cell r="C964" t="str">
            <v>Subklassen</v>
          </cell>
          <cell r="D964">
            <v>5244</v>
          </cell>
          <cell r="G964" t="str">
            <v/>
          </cell>
          <cell r="H964" t="str">
            <v/>
          </cell>
          <cell r="I964" t="str">
            <v/>
          </cell>
        </row>
        <row r="965">
          <cell r="A965" t="str">
            <v>5245</v>
          </cell>
          <cell r="B965" t="str">
            <v>Winkels in witgoed, bruingoed, telecommunicatieapparaten, geluidsdragers en muziekinstrumenten</v>
          </cell>
          <cell r="C965" t="str">
            <v>Klassen</v>
          </cell>
          <cell r="D965">
            <v>524</v>
          </cell>
          <cell r="G965" t="str">
            <v/>
          </cell>
          <cell r="H965" t="str">
            <v/>
          </cell>
          <cell r="I965" t="str">
            <v/>
          </cell>
        </row>
        <row r="966">
          <cell r="A966" t="str">
            <v>52451</v>
          </cell>
          <cell r="B966" t="str">
            <v>Winkels in witgoed</v>
          </cell>
          <cell r="C966" t="str">
            <v>Subklassen</v>
          </cell>
          <cell r="D966">
            <v>5245</v>
          </cell>
          <cell r="G966" t="str">
            <v/>
          </cell>
          <cell r="H966" t="str">
            <v/>
          </cell>
          <cell r="I966" t="str">
            <v/>
          </cell>
        </row>
        <row r="967">
          <cell r="A967" t="str">
            <v>52452</v>
          </cell>
          <cell r="B967" t="str">
            <v>Winkels in bruingoed</v>
          </cell>
          <cell r="C967" t="str">
            <v>Subklassen</v>
          </cell>
          <cell r="D967">
            <v>5245</v>
          </cell>
          <cell r="G967" t="str">
            <v/>
          </cell>
          <cell r="H967" t="str">
            <v/>
          </cell>
          <cell r="I967" t="str">
            <v/>
          </cell>
        </row>
        <row r="968">
          <cell r="A968" t="str">
            <v>52453</v>
          </cell>
          <cell r="B968" t="str">
            <v>Winkels in geluidsdragers</v>
          </cell>
          <cell r="C968" t="str">
            <v>Subklassen</v>
          </cell>
          <cell r="D968">
            <v>5245</v>
          </cell>
          <cell r="G968" t="str">
            <v/>
          </cell>
          <cell r="H968" t="str">
            <v/>
          </cell>
          <cell r="I968" t="str">
            <v/>
          </cell>
        </row>
        <row r="969">
          <cell r="A969" t="str">
            <v>52454</v>
          </cell>
          <cell r="B969" t="str">
            <v>Winkels in telecommunicatieapparaten en overige elektrische huishoudelijke apparaten</v>
          </cell>
          <cell r="C969" t="str">
            <v>Subklassen</v>
          </cell>
          <cell r="D969">
            <v>5245</v>
          </cell>
          <cell r="G969" t="str">
            <v/>
          </cell>
          <cell r="H969" t="str">
            <v/>
          </cell>
          <cell r="I969" t="str">
            <v/>
          </cell>
        </row>
        <row r="970">
          <cell r="A970" t="str">
            <v>52455</v>
          </cell>
          <cell r="B970" t="str">
            <v>Winkels in onderdelen voor elektrische huishoudelijke apparaten</v>
          </cell>
          <cell r="C970" t="str">
            <v>Subklassen</v>
          </cell>
          <cell r="D970">
            <v>5245</v>
          </cell>
          <cell r="G970" t="str">
            <v/>
          </cell>
          <cell r="H970" t="str">
            <v/>
          </cell>
          <cell r="I970" t="str">
            <v/>
          </cell>
        </row>
        <row r="971">
          <cell r="A971" t="str">
            <v>52456</v>
          </cell>
          <cell r="B971" t="str">
            <v>Winkels in witgoed, bruingoed en geluidsdragers algemeen assortiment</v>
          </cell>
          <cell r="C971" t="str">
            <v>Subklassen</v>
          </cell>
          <cell r="D971">
            <v>5245</v>
          </cell>
          <cell r="G971" t="str">
            <v/>
          </cell>
          <cell r="H971" t="str">
            <v/>
          </cell>
          <cell r="I971" t="str">
            <v/>
          </cell>
        </row>
        <row r="972">
          <cell r="A972" t="str">
            <v>52457</v>
          </cell>
          <cell r="B972" t="str">
            <v>Winkels in muziekinstrumenten</v>
          </cell>
          <cell r="C972" t="str">
            <v>Subklassen</v>
          </cell>
          <cell r="D972">
            <v>5245</v>
          </cell>
          <cell r="G972" t="str">
            <v/>
          </cell>
          <cell r="H972" t="str">
            <v/>
          </cell>
          <cell r="I972" t="str">
            <v/>
          </cell>
        </row>
        <row r="973">
          <cell r="A973" t="str">
            <v>52458</v>
          </cell>
          <cell r="B973" t="str">
            <v>Winkels in naai- en breimachines</v>
          </cell>
          <cell r="C973" t="str">
            <v>Subklassen</v>
          </cell>
          <cell r="D973">
            <v>5245</v>
          </cell>
          <cell r="G973" t="str">
            <v/>
          </cell>
          <cell r="H973" t="str">
            <v/>
          </cell>
          <cell r="I973" t="str">
            <v/>
          </cell>
        </row>
        <row r="974">
          <cell r="A974" t="str">
            <v>5246</v>
          </cell>
          <cell r="B974" t="str">
            <v>Winkels in ijzerwaren, gereedschappen, verf en bouwmaterialen (doe-het-zelfartikelen)</v>
          </cell>
          <cell r="C974" t="str">
            <v>Klassen</v>
          </cell>
          <cell r="D974">
            <v>524</v>
          </cell>
          <cell r="G974" t="str">
            <v/>
          </cell>
          <cell r="H974" t="str">
            <v/>
          </cell>
          <cell r="I974" t="str">
            <v/>
          </cell>
        </row>
        <row r="975">
          <cell r="A975" t="str">
            <v>52461</v>
          </cell>
          <cell r="B975" t="str">
            <v>Winkels in ijzerwaren en gereedschappen</v>
          </cell>
          <cell r="C975" t="str">
            <v>Subklassen</v>
          </cell>
          <cell r="D975">
            <v>5246</v>
          </cell>
          <cell r="G975" t="str">
            <v/>
          </cell>
          <cell r="H975" t="str">
            <v/>
          </cell>
          <cell r="I975" t="str">
            <v/>
          </cell>
        </row>
        <row r="976">
          <cell r="A976" t="str">
            <v>52462</v>
          </cell>
          <cell r="B976" t="str">
            <v>Winkels in verf, verfwaren en behang</v>
          </cell>
          <cell r="C976" t="str">
            <v>Subklassen</v>
          </cell>
          <cell r="D976">
            <v>5246</v>
          </cell>
          <cell r="G976" t="str">
            <v/>
          </cell>
          <cell r="H976" t="str">
            <v/>
          </cell>
          <cell r="I976" t="str">
            <v/>
          </cell>
        </row>
        <row r="977">
          <cell r="A977" t="str">
            <v>52463</v>
          </cell>
          <cell r="B977" t="str">
            <v>Winkels in houten bouw- en tuinmaterialen</v>
          </cell>
          <cell r="C977" t="str">
            <v>Subklassen</v>
          </cell>
          <cell r="D977">
            <v>5246</v>
          </cell>
          <cell r="G977" t="str">
            <v/>
          </cell>
          <cell r="H977" t="str">
            <v/>
          </cell>
          <cell r="I977" t="str">
            <v/>
          </cell>
        </row>
        <row r="978">
          <cell r="A978" t="str">
            <v>52464</v>
          </cell>
          <cell r="B978" t="str">
            <v>Winkels in tegels</v>
          </cell>
          <cell r="C978" t="str">
            <v>Subklassen</v>
          </cell>
          <cell r="D978">
            <v>5246</v>
          </cell>
          <cell r="G978" t="str">
            <v/>
          </cell>
          <cell r="H978" t="str">
            <v/>
          </cell>
          <cell r="I978" t="str">
            <v/>
          </cell>
        </row>
        <row r="979">
          <cell r="A979" t="str">
            <v>52465</v>
          </cell>
          <cell r="B979" t="str">
            <v>Winkels in keukens</v>
          </cell>
          <cell r="C979" t="str">
            <v>Subklassen</v>
          </cell>
          <cell r="D979">
            <v>5246</v>
          </cell>
          <cell r="G979" t="str">
            <v/>
          </cell>
          <cell r="H979" t="str">
            <v/>
          </cell>
          <cell r="I979" t="str">
            <v/>
          </cell>
        </row>
        <row r="980">
          <cell r="A980" t="str">
            <v>52466</v>
          </cell>
          <cell r="B980" t="str">
            <v>Winkels in parket-, laminaat- en kurkvloeren</v>
          </cell>
          <cell r="C980" t="str">
            <v>Subklassen</v>
          </cell>
          <cell r="D980">
            <v>5246</v>
          </cell>
          <cell r="G980" t="str">
            <v/>
          </cell>
          <cell r="H980" t="str">
            <v/>
          </cell>
          <cell r="I980" t="str">
            <v/>
          </cell>
        </row>
        <row r="981">
          <cell r="A981" t="str">
            <v>52467</v>
          </cell>
          <cell r="B981" t="str">
            <v>Winkels gespecialiseerd in overige bouwmaterialen</v>
          </cell>
          <cell r="C981" t="str">
            <v>Subklassen</v>
          </cell>
          <cell r="D981">
            <v>5246</v>
          </cell>
          <cell r="G981" t="str">
            <v/>
          </cell>
          <cell r="H981" t="str">
            <v/>
          </cell>
          <cell r="I981" t="str">
            <v/>
          </cell>
        </row>
        <row r="982">
          <cell r="A982" t="str">
            <v>52468</v>
          </cell>
          <cell r="B982" t="str">
            <v>Bouwmarkten en andere winkels in bouwmaterialen algemeen assortiment</v>
          </cell>
          <cell r="C982" t="str">
            <v>Subklassen</v>
          </cell>
          <cell r="D982">
            <v>5246</v>
          </cell>
          <cell r="G982" t="str">
            <v/>
          </cell>
          <cell r="H982" t="str">
            <v/>
          </cell>
          <cell r="I982" t="str">
            <v/>
          </cell>
        </row>
        <row r="983">
          <cell r="A983" t="str">
            <v>5247</v>
          </cell>
          <cell r="B983" t="str">
            <v>Winkels in boeken, tijdschriften, kantoor- en schoolbenodigdheden</v>
          </cell>
          <cell r="C983" t="str">
            <v>Klassen</v>
          </cell>
          <cell r="D983">
            <v>524</v>
          </cell>
          <cell r="G983" t="str">
            <v/>
          </cell>
          <cell r="H983" t="str">
            <v/>
          </cell>
          <cell r="I983" t="str">
            <v/>
          </cell>
        </row>
        <row r="984">
          <cell r="A984" t="str">
            <v>52471</v>
          </cell>
          <cell r="B984" t="str">
            <v>Winkels in boeken, tijdschriften en kranten</v>
          </cell>
          <cell r="C984" t="str">
            <v>Subklassen</v>
          </cell>
          <cell r="D984">
            <v>5247</v>
          </cell>
          <cell r="G984" t="str">
            <v/>
          </cell>
          <cell r="H984" t="str">
            <v/>
          </cell>
          <cell r="I984" t="str">
            <v/>
          </cell>
        </row>
        <row r="985">
          <cell r="A985" t="str">
            <v>52472</v>
          </cell>
          <cell r="B985" t="str">
            <v>Winkels in kantoor- en schoolbenodigdheden</v>
          </cell>
          <cell r="C985" t="str">
            <v>Subklassen</v>
          </cell>
          <cell r="D985">
            <v>5247</v>
          </cell>
          <cell r="G985" t="str">
            <v/>
          </cell>
          <cell r="H985" t="str">
            <v/>
          </cell>
          <cell r="I985" t="str">
            <v/>
          </cell>
        </row>
        <row r="986">
          <cell r="A986" t="str">
            <v>52473</v>
          </cell>
          <cell r="B986" t="str">
            <v>Winkels in boeken, tijdschriften, kantoor- en schoolbenodigdheden algemeen assortiment</v>
          </cell>
          <cell r="C986" t="str">
            <v>Subklassen</v>
          </cell>
          <cell r="D986">
            <v>5247</v>
          </cell>
          <cell r="G986" t="str">
            <v/>
          </cell>
          <cell r="H986" t="str">
            <v/>
          </cell>
          <cell r="I986" t="str">
            <v/>
          </cell>
        </row>
        <row r="987">
          <cell r="A987" t="str">
            <v>5248</v>
          </cell>
          <cell r="B987" t="str">
            <v>Overige winkels (1)</v>
          </cell>
          <cell r="C987" t="str">
            <v>Klassen</v>
          </cell>
          <cell r="D987">
            <v>524</v>
          </cell>
          <cell r="G987" t="str">
            <v/>
          </cell>
          <cell r="H987" t="str">
            <v/>
          </cell>
          <cell r="I987" t="str">
            <v/>
          </cell>
        </row>
        <row r="988">
          <cell r="A988" t="str">
            <v>52481</v>
          </cell>
          <cell r="B988" t="str">
            <v>Winkels in fotografische artikelen</v>
          </cell>
          <cell r="C988" t="str">
            <v>Subklassen</v>
          </cell>
          <cell r="D988">
            <v>5248</v>
          </cell>
          <cell r="G988" t="str">
            <v/>
          </cell>
          <cell r="H988" t="str">
            <v/>
          </cell>
          <cell r="I988" t="str">
            <v/>
          </cell>
        </row>
        <row r="989">
          <cell r="A989" t="str">
            <v>52482</v>
          </cell>
          <cell r="B989" t="str">
            <v>Winkels in optische artikelen</v>
          </cell>
          <cell r="C989" t="str">
            <v>Subklassen</v>
          </cell>
          <cell r="D989">
            <v>5248</v>
          </cell>
          <cell r="G989" t="str">
            <v/>
          </cell>
          <cell r="H989" t="str">
            <v/>
          </cell>
          <cell r="I989" t="str">
            <v/>
          </cell>
        </row>
        <row r="990">
          <cell r="A990" t="str">
            <v>52483</v>
          </cell>
          <cell r="B990" t="str">
            <v>Winkels in juweliersartikelen en uurwerken</v>
          </cell>
          <cell r="C990" t="str">
            <v>Subklassen</v>
          </cell>
          <cell r="D990">
            <v>5248</v>
          </cell>
          <cell r="G990" t="str">
            <v/>
          </cell>
          <cell r="H990" t="str">
            <v/>
          </cell>
          <cell r="I990" t="str">
            <v/>
          </cell>
        </row>
        <row r="991">
          <cell r="A991" t="str">
            <v>52484</v>
          </cell>
          <cell r="B991" t="str">
            <v>Winkels in schilderijen, lijsten, prenten, kunstvoorwerpen en religieuze artikelen</v>
          </cell>
          <cell r="C991" t="str">
            <v>Subklassen</v>
          </cell>
          <cell r="D991">
            <v>5248</v>
          </cell>
          <cell r="G991" t="str">
            <v/>
          </cell>
          <cell r="H991" t="str">
            <v/>
          </cell>
          <cell r="I991" t="str">
            <v/>
          </cell>
        </row>
        <row r="992">
          <cell r="A992" t="str">
            <v>52485</v>
          </cell>
          <cell r="B992" t="str">
            <v>Winkels in fietsen</v>
          </cell>
          <cell r="C992" t="str">
            <v>Subklassen</v>
          </cell>
          <cell r="D992">
            <v>5248</v>
          </cell>
          <cell r="G992" t="str">
            <v/>
          </cell>
          <cell r="H992" t="str">
            <v/>
          </cell>
          <cell r="I992" t="str">
            <v/>
          </cell>
        </row>
        <row r="993">
          <cell r="A993" t="str">
            <v>52486</v>
          </cell>
          <cell r="B993" t="str">
            <v>Winkels in watersportartikelen (geen hengelsportartikelen)</v>
          </cell>
          <cell r="C993" t="str">
            <v>Subklassen</v>
          </cell>
          <cell r="D993">
            <v>5248</v>
          </cell>
          <cell r="G993" t="str">
            <v/>
          </cell>
          <cell r="H993" t="str">
            <v/>
          </cell>
          <cell r="I993" t="str">
            <v/>
          </cell>
        </row>
        <row r="994">
          <cell r="A994" t="str">
            <v>52487</v>
          </cell>
          <cell r="B994" t="str">
            <v>Winkels in sportartikelen (geen watersportartikelen)</v>
          </cell>
          <cell r="C994" t="str">
            <v>Subklassen</v>
          </cell>
          <cell r="D994">
            <v>5248</v>
          </cell>
          <cell r="G994" t="str">
            <v/>
          </cell>
          <cell r="H994" t="str">
            <v/>
          </cell>
          <cell r="I994" t="str">
            <v/>
          </cell>
        </row>
        <row r="995">
          <cell r="A995" t="str">
            <v>52488</v>
          </cell>
          <cell r="B995" t="str">
            <v>Winkels in kampeerartikelen</v>
          </cell>
          <cell r="C995" t="str">
            <v>Subklassen</v>
          </cell>
          <cell r="D995">
            <v>5248</v>
          </cell>
          <cell r="G995" t="str">
            <v/>
          </cell>
          <cell r="H995" t="str">
            <v/>
          </cell>
          <cell r="I995" t="str">
            <v/>
          </cell>
        </row>
        <row r="996">
          <cell r="A996" t="str">
            <v>52489</v>
          </cell>
          <cell r="B996" t="str">
            <v>Detailhandel in caravans</v>
          </cell>
          <cell r="C996" t="str">
            <v>Subklassen</v>
          </cell>
          <cell r="D996">
            <v>5248</v>
          </cell>
          <cell r="G996" t="str">
            <v/>
          </cell>
          <cell r="H996" t="str">
            <v/>
          </cell>
          <cell r="I996" t="str">
            <v/>
          </cell>
        </row>
        <row r="997">
          <cell r="A997" t="str">
            <v>5249</v>
          </cell>
          <cell r="B997" t="str">
            <v>Overige winkels (2)</v>
          </cell>
          <cell r="C997" t="str">
            <v>Klassen</v>
          </cell>
          <cell r="D997">
            <v>524</v>
          </cell>
          <cell r="G997">
            <v>0</v>
          </cell>
          <cell r="H997">
            <v>0</v>
          </cell>
          <cell r="I997">
            <v>10</v>
          </cell>
        </row>
        <row r="998">
          <cell r="A998" t="str">
            <v>52491</v>
          </cell>
          <cell r="B998" t="str">
            <v>Winkels in bloemen en planten, zaden en tuinbenodigdheden</v>
          </cell>
          <cell r="C998" t="str">
            <v>Subklassen</v>
          </cell>
          <cell r="D998">
            <v>5249</v>
          </cell>
          <cell r="G998">
            <v>0</v>
          </cell>
          <cell r="H998">
            <v>0</v>
          </cell>
          <cell r="I998">
            <v>10</v>
          </cell>
        </row>
        <row r="999">
          <cell r="A999" t="str">
            <v>52492</v>
          </cell>
          <cell r="B999" t="str">
            <v>Tuincentra</v>
          </cell>
          <cell r="C999" t="str">
            <v>Subklassen</v>
          </cell>
          <cell r="D999">
            <v>5249</v>
          </cell>
          <cell r="G999">
            <v>0</v>
          </cell>
          <cell r="H999">
            <v>0</v>
          </cell>
          <cell r="I999">
            <v>10</v>
          </cell>
        </row>
        <row r="1000">
          <cell r="A1000" t="str">
            <v>52493</v>
          </cell>
          <cell r="B1000" t="str">
            <v>Winkels in dieren, dierbenodigdheden en hengelsportartikelen</v>
          </cell>
          <cell r="C1000" t="str">
            <v>Subklassen</v>
          </cell>
          <cell r="D1000">
            <v>5249</v>
          </cell>
          <cell r="G1000">
            <v>0</v>
          </cell>
          <cell r="H1000">
            <v>0</v>
          </cell>
          <cell r="I1000">
            <v>10</v>
          </cell>
        </row>
        <row r="1001">
          <cell r="A1001" t="str">
            <v>52494</v>
          </cell>
          <cell r="B1001" t="str">
            <v>Winkels in computers</v>
          </cell>
          <cell r="C1001" t="str">
            <v>Subklassen</v>
          </cell>
          <cell r="D1001">
            <v>5249</v>
          </cell>
          <cell r="G1001">
            <v>0</v>
          </cell>
          <cell r="H1001">
            <v>0</v>
          </cell>
          <cell r="I1001">
            <v>10</v>
          </cell>
        </row>
        <row r="1002">
          <cell r="A1002" t="str">
            <v>52495</v>
          </cell>
          <cell r="B1002" t="str">
            <v>Winkels in speelgoed</v>
          </cell>
          <cell r="C1002" t="str">
            <v>Subklassen</v>
          </cell>
          <cell r="D1002">
            <v>5249</v>
          </cell>
          <cell r="G1002">
            <v>0</v>
          </cell>
          <cell r="H1002">
            <v>0</v>
          </cell>
          <cell r="I1002">
            <v>10</v>
          </cell>
        </row>
        <row r="1003">
          <cell r="A1003" t="str">
            <v>52496</v>
          </cell>
          <cell r="B1003" t="str">
            <v>Winkels in babyartikelen algemeen assortiment</v>
          </cell>
          <cell r="C1003" t="str">
            <v>Subklassen</v>
          </cell>
          <cell r="D1003">
            <v>5249</v>
          </cell>
          <cell r="G1003">
            <v>0</v>
          </cell>
          <cell r="H1003">
            <v>0</v>
          </cell>
          <cell r="I1003">
            <v>10</v>
          </cell>
        </row>
        <row r="1004">
          <cell r="A1004" t="str">
            <v>52497</v>
          </cell>
          <cell r="B1004" t="str">
            <v>Winkels in vloerbedekking</v>
          </cell>
          <cell r="C1004" t="str">
            <v>Subklassen</v>
          </cell>
          <cell r="D1004">
            <v>5249</v>
          </cell>
          <cell r="G1004">
            <v>0</v>
          </cell>
          <cell r="H1004">
            <v>0</v>
          </cell>
          <cell r="I1004">
            <v>10</v>
          </cell>
        </row>
        <row r="1005">
          <cell r="A1005" t="str">
            <v>52499</v>
          </cell>
          <cell r="B1005" t="str">
            <v>Winkels gespecialiseerd in overige artikelen n.e.g.</v>
          </cell>
          <cell r="C1005" t="str">
            <v>Subklassen</v>
          </cell>
          <cell r="D1005">
            <v>5249</v>
          </cell>
          <cell r="G1005">
            <v>0</v>
          </cell>
          <cell r="H1005">
            <v>0</v>
          </cell>
          <cell r="I1005">
            <v>10</v>
          </cell>
        </row>
        <row r="1006">
          <cell r="A1006" t="str">
            <v>525</v>
          </cell>
          <cell r="B1006" t="str">
            <v>Winkels in tweedehands goederen en antiek</v>
          </cell>
          <cell r="C1006" t="str">
            <v>Groepen</v>
          </cell>
          <cell r="D1006">
            <v>52</v>
          </cell>
          <cell r="G1006" t="str">
            <v/>
          </cell>
          <cell r="H1006" t="str">
            <v/>
          </cell>
          <cell r="I1006" t="str">
            <v/>
          </cell>
        </row>
        <row r="1007">
          <cell r="A1007" t="str">
            <v>5250</v>
          </cell>
          <cell r="B1007" t="str">
            <v>Winkels in tweedehands goederen en antiek</v>
          </cell>
          <cell r="C1007" t="str">
            <v>Klassen</v>
          </cell>
          <cell r="D1007">
            <v>525</v>
          </cell>
          <cell r="G1007" t="str">
            <v/>
          </cell>
          <cell r="H1007" t="str">
            <v/>
          </cell>
          <cell r="I1007" t="str">
            <v/>
          </cell>
        </row>
        <row r="1008">
          <cell r="A1008" t="str">
            <v>52501</v>
          </cell>
          <cell r="B1008" t="str">
            <v>Winkels in antiek</v>
          </cell>
          <cell r="C1008" t="str">
            <v>Subklassen</v>
          </cell>
          <cell r="D1008">
            <v>5250</v>
          </cell>
          <cell r="G1008" t="str">
            <v/>
          </cell>
          <cell r="H1008" t="str">
            <v/>
          </cell>
          <cell r="I1008" t="str">
            <v/>
          </cell>
        </row>
        <row r="1009">
          <cell r="A1009" t="str">
            <v>52502</v>
          </cell>
          <cell r="B1009" t="str">
            <v>Winkels in tweedehands kleding</v>
          </cell>
          <cell r="C1009" t="str">
            <v>Subklassen</v>
          </cell>
          <cell r="D1009">
            <v>5250</v>
          </cell>
          <cell r="G1009" t="str">
            <v/>
          </cell>
          <cell r="H1009" t="str">
            <v/>
          </cell>
          <cell r="I1009" t="str">
            <v/>
          </cell>
        </row>
        <row r="1010">
          <cell r="A1010" t="str">
            <v>52503</v>
          </cell>
          <cell r="B1010" t="str">
            <v>Winkels in tweedehands goederen (geen kleding)</v>
          </cell>
          <cell r="C1010" t="str">
            <v>Subklassen</v>
          </cell>
          <cell r="D1010">
            <v>5250</v>
          </cell>
          <cell r="G1010" t="str">
            <v/>
          </cell>
          <cell r="H1010" t="str">
            <v/>
          </cell>
          <cell r="I1010" t="str">
            <v/>
          </cell>
        </row>
        <row r="1011">
          <cell r="A1011" t="str">
            <v>526</v>
          </cell>
          <cell r="B1011" t="str">
            <v>Detailhandel niet in winkel</v>
          </cell>
          <cell r="C1011" t="str">
            <v>Groepen</v>
          </cell>
          <cell r="D1011">
            <v>52</v>
          </cell>
          <cell r="G1011" t="str">
            <v/>
          </cell>
          <cell r="H1011" t="str">
            <v/>
          </cell>
          <cell r="I1011" t="str">
            <v/>
          </cell>
        </row>
        <row r="1012">
          <cell r="A1012" t="str">
            <v>5261</v>
          </cell>
          <cell r="B1012" t="str">
            <v>Postorderbedrijven</v>
          </cell>
          <cell r="C1012" t="str">
            <v>Klassen</v>
          </cell>
          <cell r="D1012">
            <v>526</v>
          </cell>
          <cell r="G1012" t="str">
            <v/>
          </cell>
          <cell r="H1012" t="str">
            <v/>
          </cell>
          <cell r="I1012" t="str">
            <v/>
          </cell>
        </row>
        <row r="1013">
          <cell r="A1013" t="str">
            <v>5262</v>
          </cell>
          <cell r="B1013" t="str">
            <v>Markthandel</v>
          </cell>
          <cell r="C1013" t="str">
            <v>Klassen</v>
          </cell>
          <cell r="D1013">
            <v>526</v>
          </cell>
          <cell r="G1013" t="str">
            <v/>
          </cell>
          <cell r="H1013" t="str">
            <v/>
          </cell>
          <cell r="I1013" t="str">
            <v/>
          </cell>
        </row>
        <row r="1014">
          <cell r="A1014" t="str">
            <v>52621</v>
          </cell>
          <cell r="B1014" t="str">
            <v>Markthandel in aardappelen, groenten en fruit</v>
          </cell>
          <cell r="C1014" t="str">
            <v>Subklassen</v>
          </cell>
          <cell r="D1014">
            <v>5262</v>
          </cell>
          <cell r="G1014" t="str">
            <v/>
          </cell>
          <cell r="H1014" t="str">
            <v/>
          </cell>
          <cell r="I1014" t="str">
            <v/>
          </cell>
        </row>
        <row r="1015">
          <cell r="A1015" t="str">
            <v>52622</v>
          </cell>
          <cell r="B1015" t="str">
            <v>Markthandel in overige voedingsmiddelen</v>
          </cell>
          <cell r="C1015" t="str">
            <v>Subklassen</v>
          </cell>
          <cell r="D1015">
            <v>5262</v>
          </cell>
          <cell r="G1015" t="str">
            <v/>
          </cell>
          <cell r="H1015" t="str">
            <v/>
          </cell>
          <cell r="I1015" t="str">
            <v/>
          </cell>
        </row>
        <row r="1016">
          <cell r="A1016" t="str">
            <v>52623</v>
          </cell>
          <cell r="B1016" t="str">
            <v>Markthandel in bloemen, planten, zaden en tuinbenodigdheden</v>
          </cell>
          <cell r="C1016" t="str">
            <v>Subklassen</v>
          </cell>
          <cell r="D1016">
            <v>5262</v>
          </cell>
          <cell r="G1016" t="str">
            <v/>
          </cell>
          <cell r="H1016" t="str">
            <v/>
          </cell>
          <cell r="I1016" t="str">
            <v/>
          </cell>
        </row>
        <row r="1017">
          <cell r="A1017" t="str">
            <v>52624</v>
          </cell>
          <cell r="B1017" t="str">
            <v>Markthandel in kleding en textiel</v>
          </cell>
          <cell r="C1017" t="str">
            <v>Subklassen</v>
          </cell>
          <cell r="D1017">
            <v>5262</v>
          </cell>
          <cell r="G1017" t="str">
            <v/>
          </cell>
          <cell r="H1017" t="str">
            <v/>
          </cell>
          <cell r="I1017" t="str">
            <v/>
          </cell>
        </row>
        <row r="1018">
          <cell r="A1018" t="str">
            <v>52625</v>
          </cell>
          <cell r="B1018" t="str">
            <v>Markthandel in tweedehands goederen</v>
          </cell>
          <cell r="C1018" t="str">
            <v>Subklassen</v>
          </cell>
          <cell r="D1018">
            <v>5262</v>
          </cell>
          <cell r="G1018" t="str">
            <v/>
          </cell>
          <cell r="H1018" t="str">
            <v/>
          </cell>
          <cell r="I1018" t="str">
            <v/>
          </cell>
        </row>
        <row r="1019">
          <cell r="A1019" t="str">
            <v>52626</v>
          </cell>
          <cell r="B1019" t="str">
            <v>Overige markthandel</v>
          </cell>
          <cell r="C1019" t="str">
            <v>Subklassen</v>
          </cell>
          <cell r="D1019">
            <v>5262</v>
          </cell>
          <cell r="G1019" t="str">
            <v/>
          </cell>
          <cell r="H1019" t="str">
            <v/>
          </cell>
          <cell r="I1019" t="str">
            <v/>
          </cell>
        </row>
        <row r="1020">
          <cell r="A1020" t="str">
            <v>5263</v>
          </cell>
          <cell r="B1020" t="str">
            <v>Straathandel, colportage e.d.</v>
          </cell>
          <cell r="C1020" t="str">
            <v>Klassen</v>
          </cell>
          <cell r="D1020">
            <v>526</v>
          </cell>
          <cell r="G1020" t="str">
            <v/>
          </cell>
          <cell r="H1020" t="str">
            <v/>
          </cell>
          <cell r="I1020" t="str">
            <v/>
          </cell>
        </row>
        <row r="1021">
          <cell r="A1021" t="str">
            <v>52631</v>
          </cell>
          <cell r="B1021" t="str">
            <v>Colportage</v>
          </cell>
          <cell r="C1021" t="str">
            <v>Subklassen</v>
          </cell>
          <cell r="D1021">
            <v>5263</v>
          </cell>
          <cell r="G1021" t="str">
            <v/>
          </cell>
          <cell r="H1021" t="str">
            <v/>
          </cell>
          <cell r="I1021" t="str">
            <v/>
          </cell>
        </row>
        <row r="1022">
          <cell r="A1022" t="str">
            <v>52632</v>
          </cell>
          <cell r="B1022" t="str">
            <v>Straathandel</v>
          </cell>
          <cell r="C1022" t="str">
            <v>Subklassen</v>
          </cell>
          <cell r="D1022">
            <v>5263</v>
          </cell>
          <cell r="G1022" t="str">
            <v/>
          </cell>
          <cell r="H1022" t="str">
            <v/>
          </cell>
          <cell r="I1022" t="str">
            <v/>
          </cell>
        </row>
        <row r="1023">
          <cell r="A1023" t="str">
            <v>52633</v>
          </cell>
          <cell r="B1023" t="str">
            <v>Overige vormen van detailhandel</v>
          </cell>
          <cell r="C1023" t="str">
            <v>Subklassen</v>
          </cell>
          <cell r="D1023">
            <v>5263</v>
          </cell>
          <cell r="G1023" t="str">
            <v/>
          </cell>
          <cell r="H1023" t="str">
            <v/>
          </cell>
          <cell r="I1023" t="str">
            <v/>
          </cell>
        </row>
        <row r="1024">
          <cell r="A1024" t="str">
            <v>527</v>
          </cell>
          <cell r="B1024" t="str">
            <v>Reparatie van consumentenartikelen (geen auto's en motorfietsen)</v>
          </cell>
          <cell r="C1024" t="str">
            <v>Groepen</v>
          </cell>
          <cell r="D1024">
            <v>52</v>
          </cell>
          <cell r="G1024">
            <v>10</v>
          </cell>
          <cell r="H1024">
            <v>0</v>
          </cell>
          <cell r="I1024">
            <v>10</v>
          </cell>
        </row>
        <row r="1025">
          <cell r="A1025" t="str">
            <v>5271</v>
          </cell>
          <cell r="B1025" t="str">
            <v>Reparatie van schoeisel en lederwaren</v>
          </cell>
          <cell r="C1025" t="str">
            <v>Klassen</v>
          </cell>
          <cell r="D1025">
            <v>527</v>
          </cell>
          <cell r="G1025">
            <v>10</v>
          </cell>
          <cell r="H1025">
            <v>0</v>
          </cell>
          <cell r="I1025">
            <v>10</v>
          </cell>
        </row>
        <row r="1026">
          <cell r="A1026" t="str">
            <v>5272</v>
          </cell>
          <cell r="B1026" t="str">
            <v>Reparatie van elektrische huishoudelijke apparaten</v>
          </cell>
          <cell r="C1026" t="str">
            <v>Klassen</v>
          </cell>
          <cell r="D1026">
            <v>527</v>
          </cell>
          <cell r="G1026">
            <v>10</v>
          </cell>
          <cell r="H1026">
            <v>0</v>
          </cell>
          <cell r="I1026">
            <v>10</v>
          </cell>
        </row>
        <row r="1027">
          <cell r="A1027" t="str">
            <v>5273</v>
          </cell>
          <cell r="B1027" t="str">
            <v>Reparatie van uurwerken en juweliersartikelen</v>
          </cell>
          <cell r="C1027" t="str">
            <v>Klassen</v>
          </cell>
          <cell r="D1027">
            <v>527</v>
          </cell>
          <cell r="G1027">
            <v>10</v>
          </cell>
          <cell r="H1027">
            <v>0</v>
          </cell>
          <cell r="I1027">
            <v>10</v>
          </cell>
        </row>
        <row r="1028">
          <cell r="A1028" t="str">
            <v>5274</v>
          </cell>
          <cell r="B1028" t="str">
            <v>Reparatie van consumentenartikelen n.e.g.</v>
          </cell>
          <cell r="C1028" t="str">
            <v>Klassen</v>
          </cell>
          <cell r="D1028">
            <v>527</v>
          </cell>
          <cell r="G1028">
            <v>10</v>
          </cell>
          <cell r="H1028">
            <v>0</v>
          </cell>
          <cell r="I1028">
            <v>10</v>
          </cell>
        </row>
        <row r="1029">
          <cell r="A1029" t="str">
            <v>55</v>
          </cell>
          <cell r="B1029" t="str">
            <v>Logies-, maaltijden- en drankenverstrekking</v>
          </cell>
          <cell r="C1029" t="str">
            <v>Afdeling</v>
          </cell>
          <cell r="D1029" t="str">
            <v>H</v>
          </cell>
        </row>
        <row r="1030">
          <cell r="A1030" t="str">
            <v>551</v>
          </cell>
          <cell r="B1030" t="str">
            <v>Hotels, pensions en conferentie-oorden</v>
          </cell>
          <cell r="C1030" t="str">
            <v>Groepen</v>
          </cell>
          <cell r="D1030">
            <v>55</v>
          </cell>
          <cell r="G1030" t="str">
            <v/>
          </cell>
          <cell r="H1030" t="str">
            <v/>
          </cell>
          <cell r="I1030" t="str">
            <v/>
          </cell>
        </row>
        <row r="1031">
          <cell r="A1031" t="str">
            <v>5510</v>
          </cell>
          <cell r="B1031" t="str">
            <v>Hotels, pensions en conferentie-oorden</v>
          </cell>
          <cell r="C1031" t="str">
            <v>Klassen</v>
          </cell>
          <cell r="D1031">
            <v>551</v>
          </cell>
          <cell r="G1031" t="str">
            <v/>
          </cell>
          <cell r="H1031" t="str">
            <v/>
          </cell>
          <cell r="I1031" t="str">
            <v/>
          </cell>
        </row>
        <row r="1032">
          <cell r="A1032" t="str">
            <v>55101</v>
          </cell>
          <cell r="B1032" t="str">
            <v>Hotel-restaurants</v>
          </cell>
          <cell r="C1032" t="str">
            <v>Subklassen</v>
          </cell>
          <cell r="D1032">
            <v>5510</v>
          </cell>
          <cell r="G1032" t="str">
            <v/>
          </cell>
          <cell r="H1032" t="str">
            <v/>
          </cell>
          <cell r="I1032" t="str">
            <v/>
          </cell>
        </row>
        <row r="1033">
          <cell r="A1033" t="str">
            <v>55102</v>
          </cell>
          <cell r="B1033" t="str">
            <v>Hotels (geen hotel-restaurants), pensions en conferentie-oorden</v>
          </cell>
          <cell r="C1033" t="str">
            <v>Subklassen</v>
          </cell>
          <cell r="D1033">
            <v>5510</v>
          </cell>
          <cell r="G1033" t="str">
            <v/>
          </cell>
          <cell r="H1033" t="str">
            <v/>
          </cell>
          <cell r="I1033" t="str">
            <v/>
          </cell>
        </row>
        <row r="1034">
          <cell r="A1034" t="str">
            <v>552</v>
          </cell>
          <cell r="B1034" t="str">
            <v>Kampeerterreinen en overige voorzieningen voor recreatief verblijf n.e.g.</v>
          </cell>
          <cell r="C1034" t="str">
            <v>Groepen</v>
          </cell>
          <cell r="D1034">
            <v>55</v>
          </cell>
          <cell r="G1034">
            <v>30</v>
          </cell>
          <cell r="H1034">
            <v>0</v>
          </cell>
          <cell r="I1034">
            <v>50</v>
          </cell>
        </row>
        <row r="1035">
          <cell r="A1035" t="str">
            <v>5521</v>
          </cell>
          <cell r="B1035" t="str">
            <v>Jeugdherbergen, kamphuizen e.d.</v>
          </cell>
          <cell r="C1035" t="str">
            <v>Klassen</v>
          </cell>
          <cell r="D1035">
            <v>552</v>
          </cell>
          <cell r="G1035">
            <v>30</v>
          </cell>
          <cell r="H1035">
            <v>0</v>
          </cell>
          <cell r="I1035">
            <v>50</v>
          </cell>
        </row>
        <row r="1036">
          <cell r="A1036" t="str">
            <v>5522</v>
          </cell>
          <cell r="B1036" t="str">
            <v>Kampeerterreinen</v>
          </cell>
          <cell r="C1036" t="str">
            <v>Klassen</v>
          </cell>
          <cell r="D1036">
            <v>552</v>
          </cell>
          <cell r="G1036">
            <v>30</v>
          </cell>
          <cell r="H1036">
            <v>0</v>
          </cell>
          <cell r="I1036">
            <v>50</v>
          </cell>
        </row>
        <row r="1037">
          <cell r="A1037" t="str">
            <v>5523</v>
          </cell>
          <cell r="B1037" t="str">
            <v>Vakantiehuisjes, -bungalowparken en overige voorzieningen voor recreatief verblijf</v>
          </cell>
          <cell r="C1037" t="str">
            <v>Klassen</v>
          </cell>
          <cell r="D1037">
            <v>552</v>
          </cell>
          <cell r="G1037">
            <v>30</v>
          </cell>
          <cell r="H1037">
            <v>0</v>
          </cell>
          <cell r="I1037">
            <v>50</v>
          </cell>
        </row>
        <row r="1038">
          <cell r="A1038" t="str">
            <v>553</v>
          </cell>
          <cell r="B1038" t="str">
            <v>Restaurants, cafetaria's, snackbars e.d.</v>
          </cell>
          <cell r="C1038" t="str">
            <v>Groepen</v>
          </cell>
          <cell r="D1038">
            <v>55</v>
          </cell>
          <cell r="G1038">
            <v>30</v>
          </cell>
          <cell r="H1038">
            <v>0</v>
          </cell>
          <cell r="I1038">
            <v>10</v>
          </cell>
        </row>
        <row r="1039">
          <cell r="A1039" t="str">
            <v>5530</v>
          </cell>
          <cell r="B1039" t="str">
            <v>Restaurants, cafetaria's, snackbars e.d.</v>
          </cell>
          <cell r="C1039" t="str">
            <v>Klassen</v>
          </cell>
          <cell r="D1039">
            <v>553</v>
          </cell>
          <cell r="G1039">
            <v>30</v>
          </cell>
          <cell r="H1039">
            <v>0</v>
          </cell>
          <cell r="I1039">
            <v>10</v>
          </cell>
        </row>
        <row r="1040">
          <cell r="A1040" t="str">
            <v>55301</v>
          </cell>
          <cell r="B1040" t="str">
            <v>Restaurants</v>
          </cell>
          <cell r="C1040" t="str">
            <v>Subklassen</v>
          </cell>
          <cell r="D1040">
            <v>5530</v>
          </cell>
          <cell r="G1040" t="str">
            <v/>
          </cell>
          <cell r="H1040" t="str">
            <v/>
          </cell>
          <cell r="I1040" t="str">
            <v/>
          </cell>
        </row>
        <row r="1041">
          <cell r="A1041" t="str">
            <v>55302</v>
          </cell>
          <cell r="B1041" t="str">
            <v>Cafetaria's, lunchrooms, snackbars, eetkramen e.d.</v>
          </cell>
          <cell r="C1041" t="str">
            <v>Subklassen</v>
          </cell>
          <cell r="D1041">
            <v>5530</v>
          </cell>
          <cell r="G1041" t="str">
            <v/>
          </cell>
          <cell r="H1041" t="str">
            <v/>
          </cell>
          <cell r="I1041" t="str">
            <v/>
          </cell>
        </row>
        <row r="1042">
          <cell r="A1042" t="str">
            <v>55303</v>
          </cell>
          <cell r="B1042" t="str">
            <v>IJssalons</v>
          </cell>
          <cell r="C1042" t="str">
            <v>Subklassen</v>
          </cell>
          <cell r="D1042">
            <v>5530</v>
          </cell>
          <cell r="G1042" t="str">
            <v/>
          </cell>
          <cell r="H1042" t="str">
            <v/>
          </cell>
          <cell r="I1042" t="str">
            <v/>
          </cell>
        </row>
        <row r="1043">
          <cell r="A1043" t="str">
            <v>554</v>
          </cell>
          <cell r="B1043" t="str">
            <v>Cafés e.d.</v>
          </cell>
          <cell r="C1043" t="str">
            <v>Groepen</v>
          </cell>
          <cell r="D1043">
            <v>55</v>
          </cell>
          <cell r="G1043">
            <v>0</v>
          </cell>
          <cell r="H1043">
            <v>0</v>
          </cell>
          <cell r="I1043">
            <v>50</v>
          </cell>
        </row>
        <row r="1044">
          <cell r="A1044" t="str">
            <v>5540</v>
          </cell>
          <cell r="B1044" t="str">
            <v>Cafés e.d.</v>
          </cell>
          <cell r="C1044" t="str">
            <v>Klassen</v>
          </cell>
          <cell r="D1044">
            <v>554</v>
          </cell>
          <cell r="G1044">
            <v>0</v>
          </cell>
          <cell r="H1044">
            <v>0</v>
          </cell>
          <cell r="I1044">
            <v>50</v>
          </cell>
        </row>
        <row r="1045">
          <cell r="A1045" t="str">
            <v>555</v>
          </cell>
          <cell r="B1045" t="str">
            <v>Kantines en catering</v>
          </cell>
          <cell r="C1045" t="str">
            <v>Groepen</v>
          </cell>
          <cell r="D1045">
            <v>55</v>
          </cell>
          <cell r="G1045" t="str">
            <v/>
          </cell>
          <cell r="H1045" t="str">
            <v/>
          </cell>
          <cell r="I1045" t="str">
            <v/>
          </cell>
        </row>
        <row r="1046">
          <cell r="A1046" t="str">
            <v>5551</v>
          </cell>
          <cell r="B1046" t="str">
            <v>Kantines</v>
          </cell>
          <cell r="C1046" t="str">
            <v>Klassen</v>
          </cell>
          <cell r="D1046">
            <v>555</v>
          </cell>
          <cell r="G1046">
            <v>10</v>
          </cell>
          <cell r="H1046">
            <v>0</v>
          </cell>
          <cell r="I1046">
            <v>30</v>
          </cell>
        </row>
        <row r="1047">
          <cell r="A1047" t="str">
            <v>5552</v>
          </cell>
          <cell r="B1047" t="str">
            <v>Catering</v>
          </cell>
          <cell r="C1047" t="str">
            <v>Klassen</v>
          </cell>
          <cell r="D1047">
            <v>555</v>
          </cell>
          <cell r="G1047">
            <v>30</v>
          </cell>
          <cell r="H1047">
            <v>0</v>
          </cell>
          <cell r="I1047">
            <v>10</v>
          </cell>
        </row>
        <row r="1048">
          <cell r="A1048" t="str">
            <v>60</v>
          </cell>
          <cell r="B1048" t="str">
            <v>Vervoer over land</v>
          </cell>
          <cell r="C1048" t="str">
            <v>Afdeling</v>
          </cell>
          <cell r="D1048" t="str">
            <v>I</v>
          </cell>
        </row>
        <row r="1049">
          <cell r="A1049" t="str">
            <v>601</v>
          </cell>
          <cell r="B1049" t="str">
            <v>Vervoer per spoor</v>
          </cell>
          <cell r="C1049" t="str">
            <v>Groepen</v>
          </cell>
          <cell r="D1049">
            <v>60</v>
          </cell>
          <cell r="E1049">
            <v>0</v>
          </cell>
          <cell r="F1049" t="str">
            <v>Spoorwegen:</v>
          </cell>
          <cell r="G1049" t="str">
            <v/>
          </cell>
          <cell r="H1049" t="str">
            <v/>
          </cell>
          <cell r="I1049" t="str">
            <v/>
          </cell>
        </row>
        <row r="1050">
          <cell r="A1050" t="str">
            <v>601</v>
          </cell>
          <cell r="B1050" t="str">
            <v>Vervoer per spoor</v>
          </cell>
          <cell r="C1050" t="str">
            <v>Groepen</v>
          </cell>
          <cell r="D1050">
            <v>60</v>
          </cell>
          <cell r="E1050">
            <v>1</v>
          </cell>
          <cell r="F1050" t="str">
            <v>- stations</v>
          </cell>
          <cell r="G1050">
            <v>0</v>
          </cell>
          <cell r="H1050">
            <v>0</v>
          </cell>
          <cell r="I1050">
            <v>100</v>
          </cell>
        </row>
        <row r="1051">
          <cell r="A1051" t="str">
            <v>601</v>
          </cell>
          <cell r="B1051" t="str">
            <v>Vervoer per spoor</v>
          </cell>
          <cell r="C1051" t="str">
            <v>Groepen</v>
          </cell>
          <cell r="D1051">
            <v>60</v>
          </cell>
          <cell r="E1051">
            <v>2</v>
          </cell>
          <cell r="F1051" t="str">
            <v>- rangeerterreinen, overslagstations (zonder rangeerheuvel)</v>
          </cell>
          <cell r="G1051">
            <v>30</v>
          </cell>
          <cell r="H1051">
            <v>30</v>
          </cell>
          <cell r="I1051">
            <v>300</v>
          </cell>
        </row>
        <row r="1052">
          <cell r="A1052" t="str">
            <v>6010</v>
          </cell>
          <cell r="B1052" t="str">
            <v>Vervoer per spoor</v>
          </cell>
          <cell r="C1052" t="str">
            <v>Klassen</v>
          </cell>
          <cell r="D1052">
            <v>601</v>
          </cell>
          <cell r="G1052" t="str">
            <v/>
          </cell>
          <cell r="H1052" t="str">
            <v/>
          </cell>
          <cell r="I1052" t="str">
            <v/>
          </cell>
        </row>
        <row r="1053">
          <cell r="A1053" t="str">
            <v>602</v>
          </cell>
          <cell r="B1053" t="str">
            <v>Vervoer over de weg</v>
          </cell>
          <cell r="C1053" t="str">
            <v>Groepen</v>
          </cell>
          <cell r="D1053">
            <v>60</v>
          </cell>
          <cell r="G1053" t="str">
            <v/>
          </cell>
          <cell r="H1053" t="str">
            <v/>
          </cell>
          <cell r="I1053" t="str">
            <v/>
          </cell>
        </row>
        <row r="1054">
          <cell r="A1054" t="str">
            <v>6021</v>
          </cell>
          <cell r="B1054" t="str">
            <v>Geregeld personenvervoer over de weg</v>
          </cell>
          <cell r="C1054" t="str">
            <v>Klassen</v>
          </cell>
          <cell r="D1054">
            <v>602</v>
          </cell>
          <cell r="G1054" t="str">
            <v/>
          </cell>
          <cell r="H1054" t="str">
            <v/>
          </cell>
          <cell r="I1054" t="str">
            <v/>
          </cell>
        </row>
        <row r="1055">
          <cell r="A1055" t="str">
            <v>60211</v>
          </cell>
          <cell r="B1055" t="str">
            <v>Openbaar personenvervoer over de weg</v>
          </cell>
          <cell r="C1055" t="str">
            <v>Subklassen</v>
          </cell>
          <cell r="D1055">
            <v>6021</v>
          </cell>
          <cell r="F1055" t="str">
            <v>Bus-, tram- en metrostations en -remises</v>
          </cell>
          <cell r="G1055">
            <v>0</v>
          </cell>
          <cell r="H1055">
            <v>10</v>
          </cell>
          <cell r="I1055">
            <v>100</v>
          </cell>
        </row>
        <row r="1056">
          <cell r="A1056" t="str">
            <v>60212</v>
          </cell>
          <cell r="B1056" t="str">
            <v>Geregeld besloten personenvervoer over de weg</v>
          </cell>
          <cell r="C1056" t="str">
            <v>Subklassen</v>
          </cell>
          <cell r="D1056">
            <v>6021</v>
          </cell>
          <cell r="G1056" t="str">
            <v/>
          </cell>
          <cell r="H1056" t="str">
            <v/>
          </cell>
          <cell r="I1056" t="str">
            <v/>
          </cell>
        </row>
        <row r="1057">
          <cell r="A1057" t="str">
            <v>6022</v>
          </cell>
          <cell r="B1057" t="str">
            <v>Ongeregeld personenvervoer per taxi</v>
          </cell>
          <cell r="C1057" t="str">
            <v>Klassen</v>
          </cell>
          <cell r="D1057">
            <v>602</v>
          </cell>
          <cell r="G1057">
            <v>0</v>
          </cell>
          <cell r="H1057">
            <v>0</v>
          </cell>
          <cell r="I1057">
            <v>30</v>
          </cell>
        </row>
        <row r="1058">
          <cell r="A1058" t="str">
            <v>6023</v>
          </cell>
          <cell r="B1058" t="str">
            <v>Ongeregeld personenvervoer per autobus</v>
          </cell>
          <cell r="C1058" t="str">
            <v>Klassen</v>
          </cell>
          <cell r="D1058">
            <v>602</v>
          </cell>
          <cell r="G1058">
            <v>10</v>
          </cell>
          <cell r="H1058">
            <v>0</v>
          </cell>
          <cell r="I1058">
            <v>100</v>
          </cell>
        </row>
        <row r="1059">
          <cell r="A1059" t="str">
            <v>6024</v>
          </cell>
          <cell r="B1059" t="str">
            <v>Goederenvervoer over de weg</v>
          </cell>
          <cell r="C1059" t="str">
            <v>Klassen</v>
          </cell>
          <cell r="D1059">
            <v>602</v>
          </cell>
          <cell r="G1059">
            <v>0</v>
          </cell>
          <cell r="H1059">
            <v>0</v>
          </cell>
          <cell r="I1059">
            <v>100</v>
          </cell>
        </row>
        <row r="1060">
          <cell r="A1060" t="str">
            <v>60241</v>
          </cell>
          <cell r="B1060" t="str">
            <v>Verhuisvervoer</v>
          </cell>
          <cell r="C1060" t="str">
            <v>Subklassen</v>
          </cell>
          <cell r="D1060">
            <v>6024</v>
          </cell>
          <cell r="G1060">
            <v>0</v>
          </cell>
          <cell r="H1060">
            <v>0</v>
          </cell>
          <cell r="I1060">
            <v>100</v>
          </cell>
        </row>
        <row r="1061">
          <cell r="A1061" t="str">
            <v>60242</v>
          </cell>
          <cell r="B1061" t="str">
            <v>Goederenvervoer over de weg (geen verhuisvervoer)</v>
          </cell>
          <cell r="C1061" t="str">
            <v>Subklassen</v>
          </cell>
          <cell r="D1061">
            <v>6024</v>
          </cell>
          <cell r="G1061">
            <v>0</v>
          </cell>
          <cell r="H1061">
            <v>0</v>
          </cell>
          <cell r="I1061">
            <v>100</v>
          </cell>
        </row>
        <row r="1062">
          <cell r="A1062" t="str">
            <v>603</v>
          </cell>
          <cell r="B1062" t="str">
            <v>Vervoer via pijpleidingen</v>
          </cell>
          <cell r="C1062" t="str">
            <v>Groepen</v>
          </cell>
          <cell r="D1062">
            <v>60</v>
          </cell>
          <cell r="G1062">
            <v>0</v>
          </cell>
          <cell r="H1062">
            <v>0</v>
          </cell>
          <cell r="I1062">
            <v>50</v>
          </cell>
        </row>
        <row r="1063">
          <cell r="A1063" t="str">
            <v>6030</v>
          </cell>
          <cell r="B1063" t="str">
            <v>Vervoer via pijpleidingen</v>
          </cell>
          <cell r="C1063" t="str">
            <v>Klassen</v>
          </cell>
          <cell r="D1063">
            <v>603</v>
          </cell>
          <cell r="G1063">
            <v>0</v>
          </cell>
          <cell r="H1063">
            <v>0</v>
          </cell>
          <cell r="I1063">
            <v>50</v>
          </cell>
        </row>
        <row r="1064">
          <cell r="A1064" t="str">
            <v>61</v>
          </cell>
          <cell r="B1064" t="str">
            <v>Vervoer over water</v>
          </cell>
          <cell r="C1064" t="str">
            <v>Afdeling</v>
          </cell>
          <cell r="D1064" t="str">
            <v>I</v>
          </cell>
        </row>
        <row r="1065">
          <cell r="A1065" t="str">
            <v>61</v>
          </cell>
          <cell r="B1065" t="str">
            <v>Vervoer over water</v>
          </cell>
          <cell r="C1065" t="str">
            <v>Afdeling</v>
          </cell>
          <cell r="D1065" t="str">
            <v>I</v>
          </cell>
          <cell r="F1065" t="str">
            <v>Vervoersbedrijven (uitsluitend kantoren)</v>
          </cell>
          <cell r="G1065">
            <v>0</v>
          </cell>
          <cell r="H1065">
            <v>0</v>
          </cell>
          <cell r="I1065">
            <v>10</v>
          </cell>
        </row>
        <row r="1066">
          <cell r="A1066" t="str">
            <v>611</v>
          </cell>
          <cell r="B1066" t="str">
            <v>Zeevaart</v>
          </cell>
          <cell r="C1066" t="str">
            <v>Groepen</v>
          </cell>
          <cell r="D1066">
            <v>61</v>
          </cell>
          <cell r="G1066" t="str">
            <v/>
          </cell>
          <cell r="H1066" t="str">
            <v/>
          </cell>
          <cell r="I1066" t="str">
            <v/>
          </cell>
        </row>
        <row r="1067">
          <cell r="A1067" t="str">
            <v>6110</v>
          </cell>
          <cell r="B1067" t="str">
            <v>Zeevaart</v>
          </cell>
          <cell r="C1067" t="str">
            <v>Klassen</v>
          </cell>
          <cell r="D1067">
            <v>611</v>
          </cell>
          <cell r="G1067" t="str">
            <v/>
          </cell>
          <cell r="H1067" t="str">
            <v/>
          </cell>
          <cell r="I1067" t="str">
            <v/>
          </cell>
        </row>
        <row r="1068">
          <cell r="A1068" t="str">
            <v>61101</v>
          </cell>
          <cell r="B1068" t="str">
            <v>Vracht- en tankvaart (zeevaart)</v>
          </cell>
          <cell r="C1068" t="str">
            <v>Subklassen</v>
          </cell>
          <cell r="D1068">
            <v>6110</v>
          </cell>
          <cell r="G1068" t="str">
            <v/>
          </cell>
          <cell r="H1068" t="str">
            <v/>
          </cell>
          <cell r="I1068" t="str">
            <v/>
          </cell>
        </row>
        <row r="1069">
          <cell r="A1069" t="str">
            <v>61102</v>
          </cell>
          <cell r="B1069" t="str">
            <v>Passagiersvaart, veerdiensten en sleepvaart (zeevaart)</v>
          </cell>
          <cell r="C1069" t="str">
            <v>Subklassen</v>
          </cell>
          <cell r="D1069">
            <v>6110</v>
          </cell>
          <cell r="G1069" t="str">
            <v/>
          </cell>
          <cell r="H1069" t="str">
            <v/>
          </cell>
          <cell r="I1069" t="str">
            <v/>
          </cell>
        </row>
        <row r="1070">
          <cell r="A1070" t="str">
            <v>612</v>
          </cell>
          <cell r="B1070" t="str">
            <v>Binnenvaart</v>
          </cell>
          <cell r="C1070" t="str">
            <v>Groepen</v>
          </cell>
          <cell r="D1070">
            <v>61</v>
          </cell>
          <cell r="G1070" t="str">
            <v/>
          </cell>
          <cell r="H1070" t="str">
            <v/>
          </cell>
          <cell r="I1070" t="str">
            <v/>
          </cell>
        </row>
        <row r="1071">
          <cell r="A1071" t="str">
            <v>6120</v>
          </cell>
          <cell r="B1071" t="str">
            <v>Binnenvaart</v>
          </cell>
          <cell r="C1071" t="str">
            <v>Klassen</v>
          </cell>
          <cell r="D1071">
            <v>612</v>
          </cell>
          <cell r="G1071" t="str">
            <v/>
          </cell>
          <cell r="H1071" t="str">
            <v/>
          </cell>
          <cell r="I1071" t="str">
            <v/>
          </cell>
        </row>
        <row r="1072">
          <cell r="A1072" t="str">
            <v>61201</v>
          </cell>
          <cell r="B1072" t="str">
            <v>Vrachtvaart (binnenvaart)</v>
          </cell>
          <cell r="C1072" t="str">
            <v>Subklassen</v>
          </cell>
          <cell r="D1072">
            <v>6120</v>
          </cell>
          <cell r="G1072" t="str">
            <v/>
          </cell>
          <cell r="H1072" t="str">
            <v/>
          </cell>
          <cell r="I1072" t="str">
            <v/>
          </cell>
        </row>
        <row r="1073">
          <cell r="A1073" t="str">
            <v>61202</v>
          </cell>
          <cell r="B1073" t="str">
            <v>Tankvaart (binnenvaart)</v>
          </cell>
          <cell r="C1073" t="str">
            <v>Subklassen</v>
          </cell>
          <cell r="D1073">
            <v>6120</v>
          </cell>
          <cell r="G1073" t="str">
            <v/>
          </cell>
          <cell r="H1073" t="str">
            <v/>
          </cell>
          <cell r="I1073" t="str">
            <v/>
          </cell>
        </row>
        <row r="1074">
          <cell r="A1074" t="str">
            <v>61203</v>
          </cell>
          <cell r="B1074" t="str">
            <v>Sleep- en duwvaart (binnenvaart)</v>
          </cell>
          <cell r="C1074" t="str">
            <v>Subklassen</v>
          </cell>
          <cell r="D1074">
            <v>6120</v>
          </cell>
          <cell r="G1074" t="str">
            <v/>
          </cell>
          <cell r="H1074" t="str">
            <v/>
          </cell>
          <cell r="I1074" t="str">
            <v/>
          </cell>
        </row>
        <row r="1075">
          <cell r="A1075" t="str">
            <v>61204</v>
          </cell>
          <cell r="B1075" t="str">
            <v>Passagiersvaart en veerdiensten (binnenvaart)</v>
          </cell>
          <cell r="C1075" t="str">
            <v>Subklassen</v>
          </cell>
          <cell r="D1075">
            <v>6120</v>
          </cell>
          <cell r="G1075" t="str">
            <v/>
          </cell>
          <cell r="H1075" t="str">
            <v/>
          </cell>
          <cell r="I1075" t="str">
            <v/>
          </cell>
        </row>
        <row r="1076">
          <cell r="A1076" t="str">
            <v>62</v>
          </cell>
          <cell r="B1076" t="str">
            <v>Vervoer door de lucht</v>
          </cell>
          <cell r="C1076" t="str">
            <v>Afdeling</v>
          </cell>
          <cell r="D1076" t="str">
            <v>I</v>
          </cell>
        </row>
        <row r="1077">
          <cell r="A1077" t="str">
            <v>62</v>
          </cell>
          <cell r="B1077" t="str">
            <v>Vervoer door de lucht</v>
          </cell>
          <cell r="C1077" t="str">
            <v>Afdeling</v>
          </cell>
          <cell r="D1077" t="str">
            <v>I</v>
          </cell>
          <cell r="F1077" t="str">
            <v>Vervoersbedrijven (uitsluitend kantoren)</v>
          </cell>
          <cell r="G1077">
            <v>0</v>
          </cell>
          <cell r="H1077">
            <v>0</v>
          </cell>
          <cell r="I1077">
            <v>10</v>
          </cell>
        </row>
        <row r="1078">
          <cell r="A1078" t="str">
            <v>620</v>
          </cell>
          <cell r="B1078" t="str">
            <v>Vervoer door de lucht</v>
          </cell>
          <cell r="C1078" t="str">
            <v>Groepen</v>
          </cell>
          <cell r="D1078">
            <v>62</v>
          </cell>
          <cell r="G1078" t="str">
            <v/>
          </cell>
          <cell r="H1078" t="str">
            <v/>
          </cell>
          <cell r="I1078" t="str">
            <v/>
          </cell>
        </row>
        <row r="1079">
          <cell r="A1079" t="str">
            <v>6200</v>
          </cell>
          <cell r="B1079" t="str">
            <v>Vervoer door de lucht</v>
          </cell>
          <cell r="C1079" t="str">
            <v>Klassen</v>
          </cell>
          <cell r="D1079">
            <v>620</v>
          </cell>
          <cell r="G1079" t="str">
            <v/>
          </cell>
          <cell r="H1079" t="str">
            <v/>
          </cell>
          <cell r="I1079" t="str">
            <v/>
          </cell>
        </row>
        <row r="1080">
          <cell r="A1080" t="str">
            <v>63</v>
          </cell>
          <cell r="B1080" t="str">
            <v>Dienstverlening voor het vervoer</v>
          </cell>
          <cell r="C1080" t="str">
            <v>Afdeling</v>
          </cell>
          <cell r="D1080" t="str">
            <v>I</v>
          </cell>
        </row>
        <row r="1081">
          <cell r="A1081" t="str">
            <v>631</v>
          </cell>
          <cell r="B1081" t="str">
            <v>Laad-, los- en overslagactiviteiten en opslag</v>
          </cell>
          <cell r="C1081" t="str">
            <v>Groepen</v>
          </cell>
          <cell r="D1081">
            <v>63</v>
          </cell>
          <cell r="G1081" t="str">
            <v/>
          </cell>
          <cell r="H1081" t="str">
            <v/>
          </cell>
          <cell r="I1081" t="str">
            <v/>
          </cell>
        </row>
        <row r="1082">
          <cell r="A1082" t="str">
            <v>6311</v>
          </cell>
          <cell r="B1082" t="str">
            <v>Laad-, los- en overslagactiviteiten</v>
          </cell>
          <cell r="C1082" t="str">
            <v>Klassen</v>
          </cell>
          <cell r="D1082">
            <v>631</v>
          </cell>
          <cell r="G1082" t="str">
            <v/>
          </cell>
          <cell r="H1082" t="str">
            <v/>
          </cell>
          <cell r="I1082" t="str">
            <v/>
          </cell>
        </row>
        <row r="1083">
          <cell r="A1083" t="str">
            <v>63111</v>
          </cell>
          <cell r="B1083" t="str">
            <v>Laad-, los- en overslagactiviteiten voor zeeschepen</v>
          </cell>
          <cell r="C1083" t="str">
            <v>Subklassen</v>
          </cell>
          <cell r="D1083">
            <v>6311</v>
          </cell>
          <cell r="E1083">
            <v>0</v>
          </cell>
          <cell r="F1083" t="str">
            <v>Laad-, los- en overslagbedrijven t.b.v. zeeschepen:</v>
          </cell>
          <cell r="G1083" t="str">
            <v/>
          </cell>
          <cell r="H1083" t="str">
            <v/>
          </cell>
          <cell r="I1083" t="str">
            <v/>
          </cell>
        </row>
        <row r="1084">
          <cell r="A1084" t="str">
            <v>63111</v>
          </cell>
          <cell r="B1084" t="str">
            <v>Laad-, los- en overslagactiviteiten voor zeeschepen</v>
          </cell>
          <cell r="C1084" t="str">
            <v>Subklassen</v>
          </cell>
          <cell r="D1084">
            <v>6311</v>
          </cell>
          <cell r="E1084">
            <v>1</v>
          </cell>
          <cell r="F1084" t="str">
            <v>- containers</v>
          </cell>
          <cell r="G1084">
            <v>0</v>
          </cell>
          <cell r="H1084">
            <v>10</v>
          </cell>
          <cell r="I1084">
            <v>500</v>
          </cell>
        </row>
        <row r="1085">
          <cell r="A1085" t="str">
            <v>63111</v>
          </cell>
          <cell r="B1085" t="str">
            <v>Laad-, los- en overslagactiviteiten voor zeeschepen</v>
          </cell>
          <cell r="C1085" t="str">
            <v>Subklassen</v>
          </cell>
          <cell r="D1085">
            <v>6311</v>
          </cell>
          <cell r="E1085">
            <v>2</v>
          </cell>
          <cell r="F1085" t="str">
            <v>- stukgoederen</v>
          </cell>
          <cell r="G1085">
            <v>0</v>
          </cell>
          <cell r="H1085">
            <v>30</v>
          </cell>
          <cell r="I1085">
            <v>300</v>
          </cell>
        </row>
        <row r="1086">
          <cell r="A1086" t="str">
            <v>63111</v>
          </cell>
          <cell r="B1086" t="str">
            <v>Laad-, los- en overslagactiviteiten voor zeeschepen</v>
          </cell>
          <cell r="C1086" t="str">
            <v>Subklassen</v>
          </cell>
          <cell r="D1086">
            <v>6311</v>
          </cell>
          <cell r="E1086">
            <v>3</v>
          </cell>
          <cell r="F1086" t="str">
            <v>- ertsen, mineralen e.d., opslagopp. &gt;= 2.000 m2</v>
          </cell>
          <cell r="G1086">
            <v>50</v>
          </cell>
          <cell r="H1086">
            <v>700</v>
          </cell>
          <cell r="I1086">
            <v>1000</v>
          </cell>
        </row>
        <row r="1087">
          <cell r="A1087" t="str">
            <v>63111</v>
          </cell>
          <cell r="B1087" t="str">
            <v>Laad-, los- en overslagactiviteiten voor zeeschepen</v>
          </cell>
          <cell r="C1087" t="str">
            <v>Subklassen</v>
          </cell>
          <cell r="D1087">
            <v>6311</v>
          </cell>
          <cell r="E1087">
            <v>4</v>
          </cell>
          <cell r="F1087" t="str">
            <v>- granen of meelsoorten, v.c. &gt;= 500 t/u</v>
          </cell>
          <cell r="G1087">
            <v>100</v>
          </cell>
          <cell r="H1087">
            <v>500</v>
          </cell>
          <cell r="I1087">
            <v>500</v>
          </cell>
        </row>
        <row r="1088">
          <cell r="A1088" t="str">
            <v>63111</v>
          </cell>
          <cell r="B1088" t="str">
            <v>Laad-, los- en overslagactiviteiten voor zeeschepen</v>
          </cell>
          <cell r="C1088" t="str">
            <v>Subklassen</v>
          </cell>
          <cell r="D1088">
            <v>6311</v>
          </cell>
          <cell r="E1088">
            <v>5</v>
          </cell>
          <cell r="F1088" t="str">
            <v>- steenkool, opslagopp. &gt;= 2.000 m2</v>
          </cell>
          <cell r="G1088">
            <v>50</v>
          </cell>
          <cell r="H1088">
            <v>700</v>
          </cell>
          <cell r="I1088">
            <v>700</v>
          </cell>
        </row>
        <row r="1089">
          <cell r="A1089" t="str">
            <v>63111</v>
          </cell>
          <cell r="B1089" t="str">
            <v>Laad-, los- en overslagactiviteiten voor zeeschepen</v>
          </cell>
          <cell r="C1089" t="str">
            <v>Subklassen</v>
          </cell>
          <cell r="D1089">
            <v>6311</v>
          </cell>
          <cell r="E1089">
            <v>6</v>
          </cell>
          <cell r="F1089" t="str">
            <v>- olie, LPG, e.d.</v>
          </cell>
          <cell r="G1089">
            <v>300</v>
          </cell>
          <cell r="H1089">
            <v>0</v>
          </cell>
          <cell r="I1089">
            <v>100</v>
          </cell>
        </row>
        <row r="1090">
          <cell r="A1090" t="str">
            <v>63111</v>
          </cell>
          <cell r="B1090" t="str">
            <v>Laad-, los- en overslagactiviteiten voor zeeschepen</v>
          </cell>
          <cell r="C1090" t="str">
            <v>Subklassen</v>
          </cell>
          <cell r="D1090">
            <v>6311</v>
          </cell>
          <cell r="E1090">
            <v>7</v>
          </cell>
          <cell r="F1090" t="str">
            <v>- tankercleaning</v>
          </cell>
          <cell r="G1090">
            <v>300</v>
          </cell>
          <cell r="H1090">
            <v>10</v>
          </cell>
          <cell r="I1090">
            <v>100</v>
          </cell>
        </row>
        <row r="1091">
          <cell r="A1091" t="str">
            <v>63112</v>
          </cell>
          <cell r="B1091" t="str">
            <v>Laad-, los- en overslagactiviteiten (niet voor zeeschepen)</v>
          </cell>
          <cell r="C1091" t="str">
            <v>Subklassen</v>
          </cell>
          <cell r="D1091">
            <v>6311</v>
          </cell>
          <cell r="E1091">
            <v>0</v>
          </cell>
          <cell r="F1091" t="str">
            <v>Laad-, los- en overslagbedrijven t.b.v. binnenvaart:</v>
          </cell>
          <cell r="G1091" t="str">
            <v/>
          </cell>
          <cell r="H1091" t="str">
            <v/>
          </cell>
          <cell r="I1091" t="str">
            <v/>
          </cell>
        </row>
        <row r="1092">
          <cell r="A1092" t="str">
            <v>63112</v>
          </cell>
          <cell r="B1092" t="str">
            <v>Laad-, los- en overslagactiviteiten (niet voor zeeschepen)</v>
          </cell>
          <cell r="C1092" t="str">
            <v>Subklassen</v>
          </cell>
          <cell r="D1092">
            <v>6311</v>
          </cell>
          <cell r="E1092">
            <v>1</v>
          </cell>
          <cell r="F1092" t="str">
            <v>- containers</v>
          </cell>
          <cell r="G1092">
            <v>0</v>
          </cell>
          <cell r="H1092">
            <v>10</v>
          </cell>
          <cell r="I1092">
            <v>300</v>
          </cell>
        </row>
        <row r="1093">
          <cell r="A1093" t="str">
            <v>63112</v>
          </cell>
          <cell r="B1093" t="str">
            <v>Laad-, los- en overslagactiviteiten (niet voor zeeschepen)</v>
          </cell>
          <cell r="C1093" t="str">
            <v>Subklassen</v>
          </cell>
          <cell r="D1093">
            <v>6311</v>
          </cell>
          <cell r="E1093">
            <v>2</v>
          </cell>
          <cell r="F1093" t="str">
            <v>- stukgoederen</v>
          </cell>
          <cell r="G1093">
            <v>0</v>
          </cell>
          <cell r="H1093">
            <v>10</v>
          </cell>
          <cell r="I1093">
            <v>100</v>
          </cell>
        </row>
        <row r="1094">
          <cell r="A1094" t="str">
            <v>63112</v>
          </cell>
          <cell r="B1094" t="str">
            <v>Laad-, los- en overslagactiviteiten (niet voor zeeschepen)</v>
          </cell>
          <cell r="C1094" t="str">
            <v>Subklassen</v>
          </cell>
          <cell r="D1094">
            <v>6311</v>
          </cell>
          <cell r="E1094">
            <v>3</v>
          </cell>
          <cell r="F1094" t="str">
            <v>- ertsen, mineralen, e.d., opslagopp. &lt; 2.000</v>
          </cell>
          <cell r="G1094">
            <v>30</v>
          </cell>
          <cell r="H1094">
            <v>200</v>
          </cell>
          <cell r="I1094">
            <v>300</v>
          </cell>
        </row>
        <row r="1095">
          <cell r="A1095" t="str">
            <v>63112</v>
          </cell>
          <cell r="B1095" t="str">
            <v>Laad-, los- en overslagactiviteiten (niet voor zeeschepen)</v>
          </cell>
          <cell r="C1095" t="str">
            <v>Subklassen</v>
          </cell>
          <cell r="D1095">
            <v>6311</v>
          </cell>
          <cell r="E1095">
            <v>4</v>
          </cell>
          <cell r="F1095" t="str">
            <v>- ersten, mineralen, e.d., opslagopp. &gt;= 2.000</v>
          </cell>
          <cell r="G1095">
            <v>50</v>
          </cell>
          <cell r="H1095">
            <v>500</v>
          </cell>
          <cell r="I1095">
            <v>700</v>
          </cell>
        </row>
        <row r="1096">
          <cell r="A1096" t="str">
            <v>63112</v>
          </cell>
          <cell r="B1096" t="str">
            <v>Laad-, los- en overslagactiviteiten (niet voor zeeschepen)</v>
          </cell>
          <cell r="C1096" t="str">
            <v>Subklassen</v>
          </cell>
          <cell r="D1096">
            <v>6311</v>
          </cell>
          <cell r="E1096">
            <v>5</v>
          </cell>
          <cell r="F1096" t="str">
            <v>- granen of meelsoorten , v.c. &lt; 500 t/u</v>
          </cell>
          <cell r="G1096">
            <v>50</v>
          </cell>
          <cell r="H1096">
            <v>300</v>
          </cell>
          <cell r="I1096">
            <v>200</v>
          </cell>
        </row>
        <row r="1097">
          <cell r="A1097" t="str">
            <v>63112</v>
          </cell>
          <cell r="B1097" t="str">
            <v>Laad-, los- en overslagactiviteiten (niet voor zeeschepen)</v>
          </cell>
          <cell r="C1097" t="str">
            <v>Subklassen</v>
          </cell>
          <cell r="D1097">
            <v>6311</v>
          </cell>
          <cell r="E1097">
            <v>6</v>
          </cell>
          <cell r="F1097" t="str">
            <v>- granen of meelsoorten, v.c. &gt;= 500 t/u</v>
          </cell>
          <cell r="G1097">
            <v>100</v>
          </cell>
          <cell r="H1097">
            <v>500</v>
          </cell>
          <cell r="I1097">
            <v>300</v>
          </cell>
        </row>
        <row r="1098">
          <cell r="A1098" t="str">
            <v>63112</v>
          </cell>
          <cell r="B1098" t="str">
            <v>Laad-, los- en overslagactiviteiten (niet voor zeeschepen)</v>
          </cell>
          <cell r="C1098" t="str">
            <v>Subklassen</v>
          </cell>
          <cell r="D1098">
            <v>6311</v>
          </cell>
          <cell r="E1098">
            <v>7</v>
          </cell>
          <cell r="F1098" t="str">
            <v>- steenkool, opslagopp. &lt; 2.000 m2</v>
          </cell>
          <cell r="G1098">
            <v>50</v>
          </cell>
          <cell r="H1098">
            <v>300</v>
          </cell>
          <cell r="I1098">
            <v>300</v>
          </cell>
        </row>
        <row r="1099">
          <cell r="A1099" t="str">
            <v>63112</v>
          </cell>
          <cell r="B1099" t="str">
            <v>Laad-, los- en overslagactiviteiten (niet voor zeeschepen)</v>
          </cell>
          <cell r="C1099" t="str">
            <v>Subklassen</v>
          </cell>
          <cell r="D1099">
            <v>6311</v>
          </cell>
          <cell r="E1099">
            <v>8</v>
          </cell>
          <cell r="F1099" t="str">
            <v>- steenkool, opslagopp. &gt;= 2.000 m2</v>
          </cell>
          <cell r="G1099">
            <v>50</v>
          </cell>
          <cell r="H1099">
            <v>500</v>
          </cell>
          <cell r="I1099">
            <v>500</v>
          </cell>
        </row>
        <row r="1100">
          <cell r="A1100" t="str">
            <v>63112</v>
          </cell>
          <cell r="B1100" t="str">
            <v>Laad-, los- en overslagactiviteiten (niet voor zeeschepen)</v>
          </cell>
          <cell r="C1100" t="str">
            <v>Subklassen</v>
          </cell>
          <cell r="D1100">
            <v>6311</v>
          </cell>
          <cell r="E1100">
            <v>9</v>
          </cell>
          <cell r="F1100" t="str">
            <v>- olie, LPG, e.d.</v>
          </cell>
          <cell r="G1100">
            <v>100</v>
          </cell>
          <cell r="H1100">
            <v>0</v>
          </cell>
          <cell r="I1100">
            <v>50</v>
          </cell>
        </row>
        <row r="1101">
          <cell r="A1101" t="str">
            <v>63112</v>
          </cell>
          <cell r="B1101" t="str">
            <v>Laad-, los- en overslagactiviteiten (niet voor zeeschepen)</v>
          </cell>
          <cell r="C1101" t="str">
            <v>Subklassen</v>
          </cell>
          <cell r="D1101">
            <v>6311</v>
          </cell>
          <cell r="E1101">
            <v>10</v>
          </cell>
          <cell r="F1101" t="str">
            <v>- tankercleaning</v>
          </cell>
          <cell r="G1101">
            <v>300</v>
          </cell>
          <cell r="H1101">
            <v>10</v>
          </cell>
          <cell r="I1101">
            <v>100</v>
          </cell>
        </row>
        <row r="1102">
          <cell r="A1102" t="str">
            <v>6312</v>
          </cell>
          <cell r="B1102" t="str">
            <v>Opslag</v>
          </cell>
          <cell r="C1102" t="str">
            <v>Klassen</v>
          </cell>
          <cell r="D1102">
            <v>631</v>
          </cell>
          <cell r="G1102">
            <v>30</v>
          </cell>
          <cell r="H1102">
            <v>10</v>
          </cell>
          <cell r="I1102">
            <v>50</v>
          </cell>
        </row>
        <row r="1103">
          <cell r="A1103" t="str">
            <v>63121</v>
          </cell>
          <cell r="B1103" t="str">
            <v>Opslag in tanks</v>
          </cell>
          <cell r="C1103" t="str">
            <v>Subklassen</v>
          </cell>
          <cell r="D1103">
            <v>6312</v>
          </cell>
          <cell r="G1103">
            <v>30</v>
          </cell>
          <cell r="H1103">
            <v>10</v>
          </cell>
          <cell r="I1103">
            <v>50</v>
          </cell>
        </row>
        <row r="1104">
          <cell r="A1104" t="str">
            <v>63122</v>
          </cell>
          <cell r="B1104" t="str">
            <v>Opslag in koelhuizen e.d.</v>
          </cell>
          <cell r="C1104" t="str">
            <v>Subklassen</v>
          </cell>
          <cell r="D1104">
            <v>6312</v>
          </cell>
          <cell r="G1104">
            <v>30</v>
          </cell>
          <cell r="H1104">
            <v>10</v>
          </cell>
          <cell r="I1104">
            <v>50</v>
          </cell>
        </row>
        <row r="1105">
          <cell r="A1105" t="str">
            <v>63123</v>
          </cell>
          <cell r="B1105" t="str">
            <v>Opslag (geen opslag in tanks, koelhuizen e.d.)</v>
          </cell>
          <cell r="C1105" t="str">
            <v>Subklassen</v>
          </cell>
          <cell r="D1105">
            <v>6312</v>
          </cell>
          <cell r="G1105">
            <v>30</v>
          </cell>
          <cell r="H1105">
            <v>10</v>
          </cell>
          <cell r="I1105">
            <v>50</v>
          </cell>
        </row>
        <row r="1106">
          <cell r="A1106" t="str">
            <v>632</v>
          </cell>
          <cell r="B1106" t="str">
            <v>Overige dienstverlening voor het vervoer n.e.g.</v>
          </cell>
          <cell r="C1106" t="str">
            <v>Groepen</v>
          </cell>
          <cell r="D1106">
            <v>63</v>
          </cell>
          <cell r="G1106" t="str">
            <v/>
          </cell>
          <cell r="H1106" t="str">
            <v/>
          </cell>
          <cell r="I1106" t="str">
            <v/>
          </cell>
        </row>
        <row r="1107">
          <cell r="A1107" t="str">
            <v>6321</v>
          </cell>
          <cell r="B1107" t="str">
            <v>Overige dienstverlening voor het vervoer over land n.e.g.</v>
          </cell>
          <cell r="C1107" t="str">
            <v>Klassen</v>
          </cell>
          <cell r="D1107">
            <v>632</v>
          </cell>
          <cell r="G1107">
            <v>10</v>
          </cell>
          <cell r="H1107">
            <v>0</v>
          </cell>
          <cell r="I1107">
            <v>30</v>
          </cell>
        </row>
        <row r="1108">
          <cell r="A1108" t="str">
            <v>6322</v>
          </cell>
          <cell r="B1108" t="str">
            <v>Overige dienstverlening voor het vervoer over water n.e.g.</v>
          </cell>
          <cell r="C1108" t="str">
            <v>Klassen</v>
          </cell>
          <cell r="D1108">
            <v>632</v>
          </cell>
          <cell r="F1108" t="str">
            <v>Overige dienstverlening t.b.v. vervoer (kantoren)</v>
          </cell>
          <cell r="G1108">
            <v>0</v>
          </cell>
          <cell r="H1108">
            <v>0</v>
          </cell>
          <cell r="I1108">
            <v>10</v>
          </cell>
        </row>
        <row r="1109">
          <cell r="A1109" t="str">
            <v>6323</v>
          </cell>
          <cell r="B1109" t="str">
            <v>Luchthavens en overige dienstverlening voor het vervoer door de lucht n.e.g</v>
          </cell>
          <cell r="C1109" t="str">
            <v>Klassen</v>
          </cell>
          <cell r="D1109">
            <v>632</v>
          </cell>
          <cell r="G1109">
            <v>200</v>
          </cell>
          <cell r="H1109">
            <v>50</v>
          </cell>
          <cell r="I1109">
            <v>1500</v>
          </cell>
        </row>
        <row r="1110">
          <cell r="A1110" t="str">
            <v>633</v>
          </cell>
          <cell r="B1110" t="str">
            <v>Reisorganisatie en -bemiddeling; informatieverstrekking op het gebied van toerisme</v>
          </cell>
          <cell r="C1110" t="str">
            <v>Groepen</v>
          </cell>
          <cell r="D1110">
            <v>63</v>
          </cell>
          <cell r="G1110">
            <v>0</v>
          </cell>
          <cell r="H1110">
            <v>0</v>
          </cell>
          <cell r="I1110">
            <v>10</v>
          </cell>
        </row>
        <row r="1111">
          <cell r="A1111" t="str">
            <v>6330</v>
          </cell>
          <cell r="B1111" t="str">
            <v>Reisorganisatie en -bemiddeling; informatieverstrekking op het gebied van toerisme</v>
          </cell>
          <cell r="C1111" t="str">
            <v>Klassen</v>
          </cell>
          <cell r="D1111">
            <v>633</v>
          </cell>
          <cell r="G1111">
            <v>0</v>
          </cell>
          <cell r="H1111">
            <v>0</v>
          </cell>
          <cell r="I1111">
            <v>10</v>
          </cell>
        </row>
        <row r="1112">
          <cell r="A1112" t="str">
            <v>63301</v>
          </cell>
          <cell r="B1112" t="str">
            <v>Reisorganisatie</v>
          </cell>
          <cell r="C1112" t="str">
            <v>Subklassen</v>
          </cell>
          <cell r="D1112">
            <v>6330</v>
          </cell>
          <cell r="G1112">
            <v>0</v>
          </cell>
          <cell r="H1112">
            <v>0</v>
          </cell>
          <cell r="I1112">
            <v>10</v>
          </cell>
        </row>
        <row r="1113">
          <cell r="A1113" t="str">
            <v>63302</v>
          </cell>
          <cell r="B1113" t="str">
            <v>Reisbemiddeling</v>
          </cell>
          <cell r="C1113" t="str">
            <v>Subklassen</v>
          </cell>
          <cell r="D1113">
            <v>6330</v>
          </cell>
          <cell r="G1113">
            <v>0</v>
          </cell>
          <cell r="H1113">
            <v>0</v>
          </cell>
          <cell r="I1113">
            <v>10</v>
          </cell>
        </row>
        <row r="1114">
          <cell r="A1114" t="str">
            <v>63303</v>
          </cell>
          <cell r="B1114" t="str">
            <v>Informatieverstrekking op het gebied van toerisme en dienstverlening voor het personenvervoer n.e.g.</v>
          </cell>
          <cell r="C1114" t="str">
            <v>Subklassen</v>
          </cell>
          <cell r="D1114">
            <v>6330</v>
          </cell>
          <cell r="G1114">
            <v>0</v>
          </cell>
          <cell r="H1114">
            <v>0</v>
          </cell>
          <cell r="I1114">
            <v>10</v>
          </cell>
        </row>
        <row r="1115">
          <cell r="A1115" t="str">
            <v>634</v>
          </cell>
          <cell r="B1115" t="str">
            <v>Expediteurs, cargadoors en bevrachters; weging en meting</v>
          </cell>
          <cell r="C1115" t="str">
            <v>Groepen</v>
          </cell>
          <cell r="D1115">
            <v>63</v>
          </cell>
          <cell r="G1115">
            <v>0</v>
          </cell>
          <cell r="H1115">
            <v>0</v>
          </cell>
          <cell r="I1115">
            <v>10</v>
          </cell>
        </row>
        <row r="1116">
          <cell r="A1116" t="str">
            <v>6340</v>
          </cell>
          <cell r="B1116" t="str">
            <v>Expediteurs, cargadoors en bevrachters; weging en meting</v>
          </cell>
          <cell r="C1116" t="str">
            <v>Klassen</v>
          </cell>
          <cell r="D1116">
            <v>634</v>
          </cell>
          <cell r="G1116">
            <v>0</v>
          </cell>
          <cell r="H1116">
            <v>0</v>
          </cell>
          <cell r="I1116">
            <v>10</v>
          </cell>
        </row>
        <row r="1117">
          <cell r="A1117" t="str">
            <v>63401</v>
          </cell>
          <cell r="B1117" t="str">
            <v>Expediteurs, cargadoors, bevrachters en andere tussenpersonen in het goederenvervoer</v>
          </cell>
          <cell r="C1117" t="str">
            <v>Subklassen</v>
          </cell>
          <cell r="D1117">
            <v>6340</v>
          </cell>
          <cell r="G1117" t="str">
            <v/>
          </cell>
          <cell r="H1117" t="str">
            <v/>
          </cell>
          <cell r="I1117" t="str">
            <v/>
          </cell>
        </row>
        <row r="1118">
          <cell r="A1118" t="str">
            <v>63402</v>
          </cell>
          <cell r="B1118" t="str">
            <v>Weging en meting</v>
          </cell>
          <cell r="C1118" t="str">
            <v>Subklassen</v>
          </cell>
          <cell r="D1118">
            <v>6340</v>
          </cell>
          <cell r="G1118" t="str">
            <v/>
          </cell>
          <cell r="H1118" t="str">
            <v/>
          </cell>
          <cell r="I1118" t="str">
            <v/>
          </cell>
        </row>
        <row r="1119">
          <cell r="A1119" t="str">
            <v>64</v>
          </cell>
          <cell r="B1119" t="str">
            <v>Post en telecommunicatie</v>
          </cell>
          <cell r="C1119" t="str">
            <v>Afdeling</v>
          </cell>
          <cell r="D1119" t="str">
            <v>I</v>
          </cell>
        </row>
        <row r="1120">
          <cell r="A1120" t="str">
            <v>641</v>
          </cell>
          <cell r="B1120" t="str">
            <v>Post- en koeriersdiensten</v>
          </cell>
          <cell r="C1120" t="str">
            <v>Groepen</v>
          </cell>
          <cell r="D1120">
            <v>64</v>
          </cell>
          <cell r="G1120">
            <v>0</v>
          </cell>
          <cell r="H1120">
            <v>0</v>
          </cell>
          <cell r="I1120">
            <v>30</v>
          </cell>
        </row>
        <row r="1121">
          <cell r="A1121" t="str">
            <v>6411</v>
          </cell>
          <cell r="B1121" t="str">
            <v>Nationale postdiensten</v>
          </cell>
          <cell r="C1121" t="str">
            <v>Klassen</v>
          </cell>
          <cell r="D1121">
            <v>641</v>
          </cell>
          <cell r="G1121">
            <v>0</v>
          </cell>
          <cell r="H1121">
            <v>0</v>
          </cell>
          <cell r="I1121">
            <v>30</v>
          </cell>
        </row>
        <row r="1122">
          <cell r="A1122" t="str">
            <v>6412</v>
          </cell>
          <cell r="B1122" t="str">
            <v>Lokale postdiensten en koeriersdiensten</v>
          </cell>
          <cell r="C1122" t="str">
            <v>Klassen</v>
          </cell>
          <cell r="D1122">
            <v>641</v>
          </cell>
          <cell r="G1122">
            <v>0</v>
          </cell>
          <cell r="H1122">
            <v>0</v>
          </cell>
          <cell r="I1122">
            <v>30</v>
          </cell>
        </row>
        <row r="1123">
          <cell r="A1123" t="str">
            <v>64121</v>
          </cell>
          <cell r="B1123" t="str">
            <v>Lokale postdiensten</v>
          </cell>
          <cell r="C1123" t="str">
            <v>Subklassen</v>
          </cell>
          <cell r="D1123">
            <v>6412</v>
          </cell>
          <cell r="G1123" t="str">
            <v/>
          </cell>
          <cell r="H1123" t="str">
            <v/>
          </cell>
          <cell r="I1123" t="str">
            <v/>
          </cell>
        </row>
        <row r="1124">
          <cell r="A1124" t="str">
            <v>64122</v>
          </cell>
          <cell r="B1124" t="str">
            <v>Koeriersdiensten</v>
          </cell>
          <cell r="C1124" t="str">
            <v>Subklassen</v>
          </cell>
          <cell r="D1124">
            <v>6412</v>
          </cell>
          <cell r="G1124" t="str">
            <v/>
          </cell>
          <cell r="H1124" t="str">
            <v/>
          </cell>
          <cell r="I1124" t="str">
            <v/>
          </cell>
        </row>
        <row r="1125">
          <cell r="A1125" t="str">
            <v>642</v>
          </cell>
          <cell r="B1125" t="str">
            <v>Telecommunicatie</v>
          </cell>
          <cell r="C1125" t="str">
            <v>Groepen</v>
          </cell>
          <cell r="D1125">
            <v>64</v>
          </cell>
          <cell r="E1125">
            <v>0</v>
          </cell>
        </row>
        <row r="1126">
          <cell r="A1126" t="str">
            <v>642</v>
          </cell>
          <cell r="B1126" t="str">
            <v>Telecommunicatie</v>
          </cell>
          <cell r="C1126" t="str">
            <v>Groepen</v>
          </cell>
          <cell r="D1126">
            <v>64</v>
          </cell>
          <cell r="E1126">
            <v>1</v>
          </cell>
          <cell r="F1126" t="str">
            <v>Telecommunicatiebedrijven</v>
          </cell>
          <cell r="G1126">
            <v>0</v>
          </cell>
          <cell r="H1126">
            <v>0</v>
          </cell>
          <cell r="I1126">
            <v>10</v>
          </cell>
        </row>
        <row r="1127">
          <cell r="A1127" t="str">
            <v>642</v>
          </cell>
          <cell r="B1127" t="str">
            <v>Telecommunicatie</v>
          </cell>
          <cell r="C1127" t="str">
            <v>Groepen</v>
          </cell>
          <cell r="D1127">
            <v>64</v>
          </cell>
          <cell r="E1127">
            <v>2</v>
          </cell>
          <cell r="F1127" t="str">
            <v>TV- en radiozendstations (zie ook tabel 2: zendinstallaties)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6420</v>
          </cell>
          <cell r="B1128" t="str">
            <v>Telecommunicatie</v>
          </cell>
          <cell r="C1128" t="str">
            <v>Klassen</v>
          </cell>
          <cell r="D1128">
            <v>642</v>
          </cell>
          <cell r="G1128">
            <v>0</v>
          </cell>
          <cell r="H1128">
            <v>0</v>
          </cell>
          <cell r="I1128">
            <v>10</v>
          </cell>
        </row>
        <row r="1129">
          <cell r="A1129" t="str">
            <v>65</v>
          </cell>
          <cell r="B1129" t="str">
            <v>Financiële instellingen (uitgezonderd verzekeringswezen en pensioenfondsen)</v>
          </cell>
          <cell r="C1129" t="str">
            <v>Afdeling</v>
          </cell>
          <cell r="D1129" t="str">
            <v>J</v>
          </cell>
          <cell r="G1129">
            <v>0</v>
          </cell>
          <cell r="H1129">
            <v>0</v>
          </cell>
          <cell r="I1129">
            <v>30</v>
          </cell>
        </row>
        <row r="1130">
          <cell r="A1130" t="str">
            <v>651</v>
          </cell>
          <cell r="B1130" t="str">
            <v>Geldscheppende financiële instellingen</v>
          </cell>
          <cell r="C1130" t="str">
            <v>Groepen</v>
          </cell>
          <cell r="D1130">
            <v>65</v>
          </cell>
          <cell r="G1130">
            <v>0</v>
          </cell>
          <cell r="H1130">
            <v>0</v>
          </cell>
          <cell r="I1130">
            <v>30</v>
          </cell>
        </row>
        <row r="1131">
          <cell r="A1131" t="str">
            <v>6511</v>
          </cell>
          <cell r="B1131" t="str">
            <v>Centrale banken</v>
          </cell>
          <cell r="C1131" t="str">
            <v>Klassen</v>
          </cell>
          <cell r="D1131">
            <v>651</v>
          </cell>
          <cell r="G1131">
            <v>0</v>
          </cell>
          <cell r="H1131">
            <v>0</v>
          </cell>
          <cell r="I1131">
            <v>30</v>
          </cell>
        </row>
        <row r="1132">
          <cell r="A1132" t="str">
            <v>6512</v>
          </cell>
          <cell r="B1132" t="str">
            <v>Algemene en coöperatieve banken, spaarbanken en effectenkredietinstellingen</v>
          </cell>
          <cell r="C1132" t="str">
            <v>Klassen</v>
          </cell>
          <cell r="D1132">
            <v>651</v>
          </cell>
          <cell r="G1132">
            <v>0</v>
          </cell>
          <cell r="H1132">
            <v>0</v>
          </cell>
          <cell r="I1132">
            <v>30</v>
          </cell>
        </row>
        <row r="1133">
          <cell r="A1133" t="str">
            <v>65121</v>
          </cell>
          <cell r="B1133" t="str">
            <v>Coöperatief georganiseerde banken</v>
          </cell>
          <cell r="C1133" t="str">
            <v>Subklassen</v>
          </cell>
          <cell r="D1133">
            <v>6512</v>
          </cell>
          <cell r="G1133">
            <v>0</v>
          </cell>
          <cell r="H1133">
            <v>0</v>
          </cell>
          <cell r="I1133">
            <v>30</v>
          </cell>
        </row>
        <row r="1134">
          <cell r="A1134" t="str">
            <v>65122</v>
          </cell>
          <cell r="B1134" t="str">
            <v>Effectenkredietinstellingen</v>
          </cell>
          <cell r="C1134" t="str">
            <v>Subklassen</v>
          </cell>
          <cell r="D1134">
            <v>6512</v>
          </cell>
          <cell r="G1134">
            <v>0</v>
          </cell>
          <cell r="H1134">
            <v>0</v>
          </cell>
          <cell r="I1134">
            <v>30</v>
          </cell>
        </row>
        <row r="1135">
          <cell r="A1135" t="str">
            <v>65123</v>
          </cell>
          <cell r="B1135" t="str">
            <v>Spaarbanken</v>
          </cell>
          <cell r="C1135" t="str">
            <v>Subklassen</v>
          </cell>
          <cell r="D1135">
            <v>6512</v>
          </cell>
          <cell r="G1135">
            <v>0</v>
          </cell>
          <cell r="H1135">
            <v>0</v>
          </cell>
          <cell r="I1135">
            <v>30</v>
          </cell>
        </row>
        <row r="1136">
          <cell r="A1136" t="str">
            <v>65124</v>
          </cell>
          <cell r="B1136" t="str">
            <v>Algemene banken</v>
          </cell>
          <cell r="C1136" t="str">
            <v>Subklassen</v>
          </cell>
          <cell r="D1136">
            <v>6512</v>
          </cell>
          <cell r="G1136">
            <v>0</v>
          </cell>
          <cell r="H1136">
            <v>0</v>
          </cell>
          <cell r="I1136">
            <v>30</v>
          </cell>
        </row>
        <row r="1137">
          <cell r="A1137" t="str">
            <v>652</v>
          </cell>
          <cell r="B1137" t="str">
            <v>Hypotheekbanken, bouwfondsen, financierings- en participatiemaatschappijen, beleggingsinstellingen, financiële holdings</v>
          </cell>
          <cell r="C1137" t="str">
            <v>Groepen</v>
          </cell>
          <cell r="D1137">
            <v>65</v>
          </cell>
          <cell r="G1137">
            <v>0</v>
          </cell>
          <cell r="H1137">
            <v>0</v>
          </cell>
          <cell r="I1137">
            <v>30</v>
          </cell>
        </row>
        <row r="1138">
          <cell r="A1138" t="str">
            <v>6522</v>
          </cell>
          <cell r="B1138" t="str">
            <v>Hypotheekbanken, bouwfondsen, financierings- en participatiemaatschappijen, wisselmakelaars e.d. kredietverleners</v>
          </cell>
          <cell r="C1138" t="str">
            <v>Klassen</v>
          </cell>
          <cell r="D1138">
            <v>652</v>
          </cell>
          <cell r="G1138">
            <v>0</v>
          </cell>
          <cell r="H1138">
            <v>0</v>
          </cell>
          <cell r="I1138">
            <v>30</v>
          </cell>
        </row>
        <row r="1139">
          <cell r="A1139" t="str">
            <v>65221</v>
          </cell>
          <cell r="B1139" t="str">
            <v>Hypotheekbanken en bouwfondsen</v>
          </cell>
          <cell r="C1139" t="str">
            <v>Subklassen</v>
          </cell>
          <cell r="D1139">
            <v>6522</v>
          </cell>
          <cell r="G1139">
            <v>0</v>
          </cell>
          <cell r="H1139">
            <v>0</v>
          </cell>
          <cell r="I1139">
            <v>30</v>
          </cell>
        </row>
        <row r="1140">
          <cell r="A1140" t="str">
            <v>65222</v>
          </cell>
          <cell r="B1140" t="str">
            <v>Volkskredietbanken en commerciële financieringsmaatschappijen</v>
          </cell>
          <cell r="C1140" t="str">
            <v>Subklassen</v>
          </cell>
          <cell r="D1140">
            <v>6522</v>
          </cell>
          <cell r="G1140">
            <v>0</v>
          </cell>
          <cell r="H1140">
            <v>0</v>
          </cell>
          <cell r="I1140">
            <v>30</v>
          </cell>
        </row>
        <row r="1141">
          <cell r="A1141" t="str">
            <v>65223</v>
          </cell>
          <cell r="B1141" t="str">
            <v>Participatiemaatschappijen</v>
          </cell>
          <cell r="C1141" t="str">
            <v>Subklassen</v>
          </cell>
          <cell r="D1141">
            <v>6522</v>
          </cell>
          <cell r="G1141">
            <v>0</v>
          </cell>
          <cell r="H1141">
            <v>0</v>
          </cell>
          <cell r="I1141">
            <v>30</v>
          </cell>
        </row>
        <row r="1142">
          <cell r="A1142" t="str">
            <v>65224</v>
          </cell>
          <cell r="B1142" t="str">
            <v>Wisselmakelaars, banken voor ontwikkelingslanden, kredietverlening n.e.g.</v>
          </cell>
          <cell r="C1142" t="str">
            <v>Subklassen</v>
          </cell>
          <cell r="D1142">
            <v>6522</v>
          </cell>
          <cell r="G1142">
            <v>0</v>
          </cell>
          <cell r="H1142">
            <v>0</v>
          </cell>
          <cell r="I1142">
            <v>30</v>
          </cell>
        </row>
        <row r="1143">
          <cell r="A1143" t="str">
            <v>6523</v>
          </cell>
          <cell r="B1143" t="str">
            <v>Beleggingsinstellingen, financiële holdings, pensioen BV's, stamrecht BV's e.d.</v>
          </cell>
          <cell r="C1143" t="str">
            <v>Klassen</v>
          </cell>
          <cell r="D1143">
            <v>652</v>
          </cell>
          <cell r="G1143">
            <v>0</v>
          </cell>
          <cell r="H1143">
            <v>0</v>
          </cell>
          <cell r="I1143">
            <v>30</v>
          </cell>
        </row>
        <row r="1144">
          <cell r="A1144" t="str">
            <v>65231</v>
          </cell>
          <cell r="B1144" t="str">
            <v>Beleggingsinstellingen in financiële activa</v>
          </cell>
          <cell r="C1144" t="str">
            <v>Subklassen</v>
          </cell>
          <cell r="D1144">
            <v>6523</v>
          </cell>
          <cell r="G1144">
            <v>0</v>
          </cell>
          <cell r="H1144">
            <v>0</v>
          </cell>
          <cell r="I1144">
            <v>30</v>
          </cell>
        </row>
        <row r="1145">
          <cell r="A1145" t="str">
            <v>65232</v>
          </cell>
          <cell r="B1145" t="str">
            <v>Beleggingsinstellingen in vaste activa</v>
          </cell>
          <cell r="C1145" t="str">
            <v>Subklassen</v>
          </cell>
          <cell r="D1145">
            <v>6523</v>
          </cell>
          <cell r="G1145">
            <v>0</v>
          </cell>
          <cell r="H1145">
            <v>0</v>
          </cell>
          <cell r="I1145">
            <v>30</v>
          </cell>
        </row>
        <row r="1146">
          <cell r="A1146" t="str">
            <v>65233</v>
          </cell>
          <cell r="B1146" t="str">
            <v>Beleggingsinstellingen met beperkte toetreding</v>
          </cell>
          <cell r="C1146" t="str">
            <v>Subklassen</v>
          </cell>
          <cell r="D1146">
            <v>6523</v>
          </cell>
          <cell r="G1146">
            <v>0</v>
          </cell>
          <cell r="H1146">
            <v>0</v>
          </cell>
          <cell r="I1146">
            <v>30</v>
          </cell>
        </row>
        <row r="1147">
          <cell r="A1147" t="str">
            <v>65234</v>
          </cell>
          <cell r="B1147" t="str">
            <v>Financiële holdings</v>
          </cell>
          <cell r="C1147" t="str">
            <v>Subklassen</v>
          </cell>
          <cell r="D1147">
            <v>6523</v>
          </cell>
          <cell r="G1147">
            <v>0</v>
          </cell>
          <cell r="H1147">
            <v>0</v>
          </cell>
          <cell r="I1147">
            <v>30</v>
          </cell>
        </row>
        <row r="1148">
          <cell r="A1148" t="str">
            <v>66</v>
          </cell>
          <cell r="B1148" t="str">
            <v>Verzekeringswezen en pensioenfondsen (geen verplichte sociale verzekeringen)</v>
          </cell>
          <cell r="C1148" t="str">
            <v>Afdeling</v>
          </cell>
          <cell r="D1148" t="str">
            <v>J</v>
          </cell>
          <cell r="G1148">
            <v>0</v>
          </cell>
          <cell r="H1148">
            <v>0</v>
          </cell>
          <cell r="I1148">
            <v>30</v>
          </cell>
        </row>
        <row r="1149">
          <cell r="A1149" t="str">
            <v>660</v>
          </cell>
          <cell r="B1149" t="str">
            <v>Verzekeringswezen en pensioenfondsen (geen verplichte sociale verzekeringen)</v>
          </cell>
          <cell r="C1149" t="str">
            <v>Groepen</v>
          </cell>
          <cell r="D1149">
            <v>66</v>
          </cell>
          <cell r="G1149">
            <v>0</v>
          </cell>
          <cell r="H1149">
            <v>0</v>
          </cell>
          <cell r="I1149">
            <v>30</v>
          </cell>
        </row>
        <row r="1150">
          <cell r="A1150" t="str">
            <v>6601</v>
          </cell>
          <cell r="B1150" t="str">
            <v>Levensverzekeringen, naturaverzekeringen en spaarkassen</v>
          </cell>
          <cell r="C1150" t="str">
            <v>Klassen</v>
          </cell>
          <cell r="D1150">
            <v>660</v>
          </cell>
          <cell r="G1150">
            <v>0</v>
          </cell>
          <cell r="H1150">
            <v>0</v>
          </cell>
          <cell r="I1150">
            <v>30</v>
          </cell>
        </row>
        <row r="1151">
          <cell r="A1151" t="str">
            <v>66011</v>
          </cell>
          <cell r="B1151" t="str">
            <v>Levensverzekeringen</v>
          </cell>
          <cell r="C1151" t="str">
            <v>Subklassen</v>
          </cell>
          <cell r="D1151">
            <v>6601</v>
          </cell>
          <cell r="G1151">
            <v>0</v>
          </cell>
          <cell r="H1151">
            <v>0</v>
          </cell>
          <cell r="I1151">
            <v>30</v>
          </cell>
        </row>
        <row r="1152">
          <cell r="A1152" t="str">
            <v>66012</v>
          </cell>
          <cell r="B1152" t="str">
            <v>Naturaverzekeringen</v>
          </cell>
          <cell r="C1152" t="str">
            <v>Subklassen</v>
          </cell>
          <cell r="D1152">
            <v>6601</v>
          </cell>
          <cell r="G1152">
            <v>0</v>
          </cell>
          <cell r="H1152">
            <v>0</v>
          </cell>
          <cell r="I1152">
            <v>30</v>
          </cell>
        </row>
        <row r="1153">
          <cell r="A1153" t="str">
            <v>66013</v>
          </cell>
          <cell r="B1153" t="str">
            <v>Spaarkassen</v>
          </cell>
          <cell r="C1153" t="str">
            <v>Subklassen</v>
          </cell>
          <cell r="D1153">
            <v>6601</v>
          </cell>
          <cell r="G1153">
            <v>0</v>
          </cell>
          <cell r="H1153">
            <v>0</v>
          </cell>
          <cell r="I1153">
            <v>30</v>
          </cell>
        </row>
        <row r="1154">
          <cell r="A1154" t="str">
            <v>6602</v>
          </cell>
          <cell r="B1154" t="str">
            <v>Pensioenfondsen</v>
          </cell>
          <cell r="C1154" t="str">
            <v>Klassen</v>
          </cell>
          <cell r="D1154">
            <v>660</v>
          </cell>
          <cell r="G1154">
            <v>0</v>
          </cell>
          <cell r="H1154">
            <v>0</v>
          </cell>
          <cell r="I1154">
            <v>30</v>
          </cell>
        </row>
        <row r="1155">
          <cell r="A1155" t="str">
            <v>66021</v>
          </cell>
          <cell r="B1155" t="str">
            <v>Bedrijfspensioenfondsen</v>
          </cell>
          <cell r="C1155" t="str">
            <v>Subklassen</v>
          </cell>
          <cell r="D1155">
            <v>6602</v>
          </cell>
          <cell r="G1155">
            <v>0</v>
          </cell>
          <cell r="H1155">
            <v>0</v>
          </cell>
          <cell r="I1155">
            <v>30</v>
          </cell>
        </row>
        <row r="1156">
          <cell r="A1156" t="str">
            <v>66022</v>
          </cell>
          <cell r="B1156" t="str">
            <v>Ondernemingspensioenfondsen en -spaarfondsen</v>
          </cell>
          <cell r="C1156" t="str">
            <v>Subklassen</v>
          </cell>
          <cell r="D1156">
            <v>6602</v>
          </cell>
          <cell r="G1156">
            <v>0</v>
          </cell>
          <cell r="H1156">
            <v>0</v>
          </cell>
          <cell r="I1156">
            <v>30</v>
          </cell>
        </row>
        <row r="1157">
          <cell r="A1157" t="str">
            <v>66023</v>
          </cell>
          <cell r="B1157" t="str">
            <v>Beroepspensioenfondsen</v>
          </cell>
          <cell r="C1157" t="str">
            <v>Subklassen</v>
          </cell>
          <cell r="D1157">
            <v>6602</v>
          </cell>
          <cell r="G1157">
            <v>0</v>
          </cell>
          <cell r="H1157">
            <v>0</v>
          </cell>
          <cell r="I1157">
            <v>30</v>
          </cell>
        </row>
        <row r="1158">
          <cell r="A1158" t="str">
            <v>66024</v>
          </cell>
          <cell r="B1158" t="str">
            <v>Overige pensioenfondsen</v>
          </cell>
          <cell r="C1158" t="str">
            <v>Subklassen</v>
          </cell>
          <cell r="D1158">
            <v>6602</v>
          </cell>
          <cell r="G1158">
            <v>0</v>
          </cell>
          <cell r="H1158">
            <v>0</v>
          </cell>
          <cell r="I1158">
            <v>30</v>
          </cell>
        </row>
        <row r="1159">
          <cell r="A1159" t="str">
            <v>6603</v>
          </cell>
          <cell r="B1159" t="str">
            <v>Schadeverzekeringen</v>
          </cell>
          <cell r="C1159" t="str">
            <v>Klassen</v>
          </cell>
          <cell r="D1159">
            <v>660</v>
          </cell>
          <cell r="G1159">
            <v>0</v>
          </cell>
          <cell r="H1159">
            <v>0</v>
          </cell>
          <cell r="I1159">
            <v>30</v>
          </cell>
        </row>
        <row r="1160">
          <cell r="A1160" t="str">
            <v>67</v>
          </cell>
          <cell r="B1160" t="str">
            <v>Financiële beurzen, effectenmakelaars, assurantietussenpersonen, administratiekantoren voor aandelen, waarborgfondsen e.d.</v>
          </cell>
          <cell r="C1160" t="str">
            <v>Afdeling</v>
          </cell>
          <cell r="D1160" t="str">
            <v>J</v>
          </cell>
          <cell r="G1160">
            <v>0</v>
          </cell>
          <cell r="H1160">
            <v>0</v>
          </cell>
          <cell r="I1160">
            <v>30</v>
          </cell>
        </row>
        <row r="1161">
          <cell r="A1161" t="str">
            <v>671</v>
          </cell>
          <cell r="B1161" t="str">
            <v>Optie- en effectenbeurzen, commissionairs in effecten, administratiekantoren voor aandelen, hypotheek- en kredietbemiddeling, bank- en spaaragentschappen</v>
          </cell>
          <cell r="C1161" t="str">
            <v>Groepen</v>
          </cell>
          <cell r="D1161">
            <v>67</v>
          </cell>
          <cell r="G1161">
            <v>0</v>
          </cell>
          <cell r="H1161">
            <v>0</v>
          </cell>
          <cell r="I1161">
            <v>30</v>
          </cell>
        </row>
        <row r="1162">
          <cell r="A1162" t="str">
            <v>6711</v>
          </cell>
          <cell r="B1162" t="str">
            <v>Optie- en effectenbeurzen</v>
          </cell>
          <cell r="C1162" t="str">
            <v>Klassen</v>
          </cell>
          <cell r="D1162">
            <v>671</v>
          </cell>
          <cell r="G1162">
            <v>0</v>
          </cell>
          <cell r="H1162">
            <v>0</v>
          </cell>
          <cell r="I1162">
            <v>30</v>
          </cell>
        </row>
        <row r="1163">
          <cell r="A1163" t="str">
            <v>6712</v>
          </cell>
          <cell r="B1163" t="str">
            <v>Commissionairs en makelaars in effecten, beleggingsadviseurs e.d.</v>
          </cell>
          <cell r="C1163" t="str">
            <v>Klassen</v>
          </cell>
          <cell r="D1163">
            <v>671</v>
          </cell>
          <cell r="G1163">
            <v>0</v>
          </cell>
          <cell r="H1163">
            <v>0</v>
          </cell>
          <cell r="I1163">
            <v>30</v>
          </cell>
        </row>
        <row r="1164">
          <cell r="A1164" t="str">
            <v>6713</v>
          </cell>
          <cell r="B1164" t="str">
            <v>Administratiekantoren voor aandelen, hoeklieden en marketmakers, hypotheek- en kredietbemiddeling, bank- en spaaragentschappen</v>
          </cell>
          <cell r="C1164" t="str">
            <v>Klassen</v>
          </cell>
          <cell r="D1164">
            <v>671</v>
          </cell>
          <cell r="G1164">
            <v>0</v>
          </cell>
          <cell r="H1164">
            <v>0</v>
          </cell>
          <cell r="I1164">
            <v>30</v>
          </cell>
        </row>
        <row r="1165">
          <cell r="A1165" t="str">
            <v>67131</v>
          </cell>
          <cell r="B1165" t="str">
            <v>Administratiekantoren voor aandelen en obligaties</v>
          </cell>
          <cell r="C1165" t="str">
            <v>Subklassen</v>
          </cell>
          <cell r="D1165">
            <v>6713</v>
          </cell>
          <cell r="G1165">
            <v>0</v>
          </cell>
          <cell r="H1165">
            <v>0</v>
          </cell>
          <cell r="I1165">
            <v>30</v>
          </cell>
        </row>
        <row r="1166">
          <cell r="A1166" t="str">
            <v>67132</v>
          </cell>
          <cell r="B1166" t="str">
            <v>Hoeklieden en marketmakers</v>
          </cell>
          <cell r="C1166" t="str">
            <v>Subklassen</v>
          </cell>
          <cell r="D1166">
            <v>6713</v>
          </cell>
          <cell r="G1166">
            <v>0</v>
          </cell>
          <cell r="H1166">
            <v>0</v>
          </cell>
          <cell r="I1166">
            <v>30</v>
          </cell>
        </row>
        <row r="1167">
          <cell r="A1167" t="str">
            <v>67133</v>
          </cell>
          <cell r="B1167" t="str">
            <v>Hypotheek- en kredietbemiddeling, geldwisselkantoren, bank- en spaaragentschappen e.d.</v>
          </cell>
          <cell r="C1167" t="str">
            <v>Subklassen</v>
          </cell>
          <cell r="D1167">
            <v>6713</v>
          </cell>
          <cell r="G1167">
            <v>0</v>
          </cell>
          <cell r="H1167">
            <v>0</v>
          </cell>
          <cell r="I1167">
            <v>30</v>
          </cell>
        </row>
        <row r="1168">
          <cell r="A1168" t="str">
            <v>672</v>
          </cell>
          <cell r="B1168" t="str">
            <v>Verzekeringsbeurzen, assurantietussenpersonen, waarborgfondsen, schade-expertise, actuarissen, beheer en administratie van pensioenvermogens</v>
          </cell>
          <cell r="C1168" t="str">
            <v>Groepen</v>
          </cell>
          <cell r="D1168">
            <v>67</v>
          </cell>
          <cell r="G1168">
            <v>0</v>
          </cell>
          <cell r="H1168">
            <v>0</v>
          </cell>
          <cell r="I1168">
            <v>30</v>
          </cell>
        </row>
        <row r="1169">
          <cell r="A1169" t="str">
            <v>6720</v>
          </cell>
          <cell r="B1169" t="str">
            <v>Verzekeringsbeurzen, assurantietussenpersonen, waarborgfondsen, schade-expertise, actuarissen, beheer en administratie van pensioenvermogens</v>
          </cell>
          <cell r="C1169" t="str">
            <v>Klassen</v>
          </cell>
          <cell r="D1169">
            <v>672</v>
          </cell>
          <cell r="G1169">
            <v>0</v>
          </cell>
          <cell r="H1169">
            <v>0</v>
          </cell>
          <cell r="I1169">
            <v>30</v>
          </cell>
        </row>
        <row r="1170">
          <cell r="A1170" t="str">
            <v>67201</v>
          </cell>
          <cell r="B1170" t="str">
            <v>Verzekeringsbeurzen</v>
          </cell>
          <cell r="C1170" t="str">
            <v>Subklassen</v>
          </cell>
          <cell r="D1170">
            <v>6720</v>
          </cell>
          <cell r="G1170">
            <v>0</v>
          </cell>
          <cell r="H1170">
            <v>0</v>
          </cell>
          <cell r="I1170">
            <v>30</v>
          </cell>
        </row>
        <row r="1171">
          <cell r="A1171" t="str">
            <v>67202</v>
          </cell>
          <cell r="B1171" t="str">
            <v>Assurantietussenpersonen</v>
          </cell>
          <cell r="C1171" t="str">
            <v>Subklassen</v>
          </cell>
          <cell r="D1171">
            <v>6720</v>
          </cell>
          <cell r="G1171">
            <v>0</v>
          </cell>
          <cell r="H1171">
            <v>0</v>
          </cell>
          <cell r="I1171">
            <v>30</v>
          </cell>
        </row>
        <row r="1172">
          <cell r="A1172" t="str">
            <v>67203</v>
          </cell>
          <cell r="B1172" t="str">
            <v>Actuariële en pensioenadviesbureaus; beheer en administratie van pensioenvermogens</v>
          </cell>
          <cell r="C1172" t="str">
            <v>Subklassen</v>
          </cell>
          <cell r="D1172">
            <v>6720</v>
          </cell>
          <cell r="G1172">
            <v>0</v>
          </cell>
          <cell r="H1172">
            <v>0</v>
          </cell>
          <cell r="I1172">
            <v>30</v>
          </cell>
        </row>
        <row r="1173">
          <cell r="A1173" t="str">
            <v>67204</v>
          </cell>
          <cell r="B1173" t="str">
            <v>Waarborgfondsen</v>
          </cell>
          <cell r="C1173" t="str">
            <v>Subklassen</v>
          </cell>
          <cell r="D1173">
            <v>6720</v>
          </cell>
          <cell r="G1173">
            <v>0</v>
          </cell>
          <cell r="H1173">
            <v>0</v>
          </cell>
          <cell r="I1173">
            <v>30</v>
          </cell>
        </row>
        <row r="1174">
          <cell r="A1174" t="str">
            <v>67205</v>
          </cell>
          <cell r="B1174" t="str">
            <v>Schade-expertise, tarifering verzekeringen, opstellen polissen, opsporen verzekeringsfraude e.d.</v>
          </cell>
          <cell r="C1174" t="str">
            <v>Subklassen</v>
          </cell>
          <cell r="D1174">
            <v>6720</v>
          </cell>
          <cell r="G1174">
            <v>0</v>
          </cell>
          <cell r="H1174">
            <v>0</v>
          </cell>
          <cell r="I1174">
            <v>30</v>
          </cell>
        </row>
        <row r="1175">
          <cell r="A1175" t="str">
            <v>70</v>
          </cell>
          <cell r="B1175" t="str">
            <v>Verhuur van en handel in onroerend goed</v>
          </cell>
          <cell r="C1175" t="str">
            <v>Afdeling</v>
          </cell>
          <cell r="D1175" t="str">
            <v>K</v>
          </cell>
          <cell r="G1175">
            <v>0</v>
          </cell>
          <cell r="H1175">
            <v>0</v>
          </cell>
          <cell r="I1175">
            <v>10</v>
          </cell>
        </row>
        <row r="1176">
          <cell r="A1176" t="str">
            <v>701</v>
          </cell>
          <cell r="B1176" t="str">
            <v>Projectontwikkeling en handel in onroerend goed</v>
          </cell>
          <cell r="C1176" t="str">
            <v>Groepen</v>
          </cell>
          <cell r="D1176">
            <v>70</v>
          </cell>
          <cell r="G1176">
            <v>0</v>
          </cell>
          <cell r="H1176">
            <v>0</v>
          </cell>
          <cell r="I1176">
            <v>10</v>
          </cell>
        </row>
        <row r="1177">
          <cell r="A1177" t="str">
            <v>7011</v>
          </cell>
          <cell r="B1177" t="str">
            <v>Projectontwikkeling</v>
          </cell>
          <cell r="C1177" t="str">
            <v>Klassen</v>
          </cell>
          <cell r="D1177">
            <v>701</v>
          </cell>
          <cell r="G1177">
            <v>0</v>
          </cell>
          <cell r="H1177">
            <v>0</v>
          </cell>
          <cell r="I1177">
            <v>10</v>
          </cell>
        </row>
        <row r="1178">
          <cell r="A1178" t="str">
            <v>7012</v>
          </cell>
          <cell r="B1178" t="str">
            <v>Handel in onroerend goed</v>
          </cell>
          <cell r="C1178" t="str">
            <v>Klassen</v>
          </cell>
          <cell r="D1178">
            <v>701</v>
          </cell>
          <cell r="G1178">
            <v>0</v>
          </cell>
          <cell r="H1178">
            <v>0</v>
          </cell>
          <cell r="I1178">
            <v>10</v>
          </cell>
        </row>
        <row r="1179">
          <cell r="A1179" t="str">
            <v>702</v>
          </cell>
          <cell r="B1179" t="str">
            <v>Verhuur van onroerend goed</v>
          </cell>
          <cell r="C1179" t="str">
            <v>Groepen</v>
          </cell>
          <cell r="D1179">
            <v>70</v>
          </cell>
          <cell r="G1179">
            <v>0</v>
          </cell>
          <cell r="H1179">
            <v>0</v>
          </cell>
          <cell r="I1179">
            <v>10</v>
          </cell>
        </row>
        <row r="1180">
          <cell r="A1180" t="str">
            <v>7020</v>
          </cell>
          <cell r="B1180" t="str">
            <v>Verhuur van onroerend goed</v>
          </cell>
          <cell r="C1180" t="str">
            <v>Klassen</v>
          </cell>
          <cell r="D1180">
            <v>702</v>
          </cell>
          <cell r="G1180">
            <v>0</v>
          </cell>
          <cell r="H1180">
            <v>0</v>
          </cell>
          <cell r="I1180">
            <v>10</v>
          </cell>
        </row>
        <row r="1181">
          <cell r="A1181" t="str">
            <v>70201</v>
          </cell>
          <cell r="B1181" t="str">
            <v>Woningbouwverenigingen en -stichtingen</v>
          </cell>
          <cell r="C1181" t="str">
            <v>Subklassen</v>
          </cell>
          <cell r="D1181">
            <v>7020</v>
          </cell>
          <cell r="G1181">
            <v>0</v>
          </cell>
          <cell r="H1181">
            <v>0</v>
          </cell>
          <cell r="I1181">
            <v>10</v>
          </cell>
        </row>
        <row r="1182">
          <cell r="A1182" t="str">
            <v>70202</v>
          </cell>
          <cell r="B1182" t="str">
            <v>Gemeentelijke woningbedrijven</v>
          </cell>
          <cell r="C1182" t="str">
            <v>Subklassen</v>
          </cell>
          <cell r="D1182">
            <v>7020</v>
          </cell>
          <cell r="G1182">
            <v>0</v>
          </cell>
          <cell r="H1182">
            <v>0</v>
          </cell>
          <cell r="I1182">
            <v>10</v>
          </cell>
        </row>
        <row r="1183">
          <cell r="A1183" t="str">
            <v>70203</v>
          </cell>
          <cell r="B1183" t="str">
            <v>Verhuur van overige woonruimte</v>
          </cell>
          <cell r="C1183" t="str">
            <v>Subklassen</v>
          </cell>
          <cell r="D1183">
            <v>7020</v>
          </cell>
          <cell r="G1183">
            <v>0</v>
          </cell>
          <cell r="H1183">
            <v>0</v>
          </cell>
          <cell r="I1183">
            <v>10</v>
          </cell>
        </row>
        <row r="1184">
          <cell r="A1184" t="str">
            <v>70204</v>
          </cell>
          <cell r="B1184" t="str">
            <v>Verhuur van onroerend goed (geen verhuur van woonruimte)</v>
          </cell>
          <cell r="C1184" t="str">
            <v>Subklassen</v>
          </cell>
          <cell r="D1184">
            <v>7020</v>
          </cell>
          <cell r="G1184">
            <v>0</v>
          </cell>
          <cell r="H1184">
            <v>0</v>
          </cell>
          <cell r="I1184">
            <v>10</v>
          </cell>
        </row>
        <row r="1185">
          <cell r="A1185" t="str">
            <v>703</v>
          </cell>
          <cell r="B1185" t="str">
            <v>Bemiddeling in en beheer van onroerend goed</v>
          </cell>
          <cell r="C1185" t="str">
            <v>Groepen</v>
          </cell>
          <cell r="D1185">
            <v>70</v>
          </cell>
          <cell r="G1185">
            <v>0</v>
          </cell>
          <cell r="H1185">
            <v>0</v>
          </cell>
          <cell r="I1185">
            <v>10</v>
          </cell>
        </row>
        <row r="1186">
          <cell r="A1186" t="str">
            <v>7031</v>
          </cell>
          <cell r="B1186" t="str">
            <v>Bemiddeling bij handel, huur en verhuur van onroerend goed</v>
          </cell>
          <cell r="C1186" t="str">
            <v>Klassen</v>
          </cell>
          <cell r="D1186">
            <v>703</v>
          </cell>
          <cell r="G1186">
            <v>0</v>
          </cell>
          <cell r="H1186">
            <v>0</v>
          </cell>
          <cell r="I1186">
            <v>10</v>
          </cell>
        </row>
        <row r="1187">
          <cell r="A1187" t="str">
            <v>7032</v>
          </cell>
          <cell r="B1187" t="str">
            <v>Beheer van onroerend goed</v>
          </cell>
          <cell r="C1187" t="str">
            <v>Klassen</v>
          </cell>
          <cell r="D1187">
            <v>703</v>
          </cell>
          <cell r="G1187">
            <v>0</v>
          </cell>
          <cell r="H1187">
            <v>0</v>
          </cell>
          <cell r="I1187">
            <v>10</v>
          </cell>
        </row>
        <row r="1188">
          <cell r="A1188" t="str">
            <v>71</v>
          </cell>
          <cell r="B1188" t="str">
            <v>Verhuur van transportmiddelen, machines en werktuigen zonder bedienend personeel en van overige roerende goederen</v>
          </cell>
          <cell r="C1188" t="str">
            <v>Afdeling</v>
          </cell>
          <cell r="D1188" t="str">
            <v>K</v>
          </cell>
        </row>
        <row r="1189">
          <cell r="A1189" t="str">
            <v>711</v>
          </cell>
          <cell r="B1189" t="str">
            <v>Verhuur van personenauto's</v>
          </cell>
          <cell r="C1189" t="str">
            <v>Groepen</v>
          </cell>
          <cell r="D1189">
            <v>71</v>
          </cell>
          <cell r="G1189">
            <v>10</v>
          </cell>
          <cell r="H1189">
            <v>0</v>
          </cell>
          <cell r="I1189">
            <v>30</v>
          </cell>
        </row>
        <row r="1190">
          <cell r="A1190" t="str">
            <v>7110</v>
          </cell>
          <cell r="B1190" t="str">
            <v>Verhuur van personenauto's</v>
          </cell>
          <cell r="C1190" t="str">
            <v>Klassen</v>
          </cell>
          <cell r="D1190">
            <v>711</v>
          </cell>
          <cell r="G1190">
            <v>10</v>
          </cell>
          <cell r="H1190">
            <v>0</v>
          </cell>
          <cell r="I1190">
            <v>30</v>
          </cell>
        </row>
        <row r="1191">
          <cell r="A1191" t="str">
            <v>71101</v>
          </cell>
          <cell r="B1191" t="str">
            <v>Verhuur van personenauto's (geen operational lease)</v>
          </cell>
          <cell r="C1191" t="str">
            <v>Subklassen</v>
          </cell>
          <cell r="D1191">
            <v>7110</v>
          </cell>
          <cell r="G1191">
            <v>10</v>
          </cell>
          <cell r="H1191">
            <v>0</v>
          </cell>
          <cell r="I1191">
            <v>30</v>
          </cell>
        </row>
        <row r="1192">
          <cell r="A1192" t="str">
            <v>71102</v>
          </cell>
          <cell r="B1192" t="str">
            <v>Operational lease van personenauto's</v>
          </cell>
          <cell r="C1192" t="str">
            <v>Subklassen</v>
          </cell>
          <cell r="D1192">
            <v>7110</v>
          </cell>
          <cell r="G1192">
            <v>10</v>
          </cell>
          <cell r="H1192">
            <v>0</v>
          </cell>
          <cell r="I1192">
            <v>30</v>
          </cell>
        </row>
        <row r="1193">
          <cell r="A1193" t="str">
            <v>712</v>
          </cell>
          <cell r="B1193" t="str">
            <v>Verhuur van transportmiddelen (geen personenauto's)</v>
          </cell>
          <cell r="C1193" t="str">
            <v>Groepen</v>
          </cell>
          <cell r="D1193">
            <v>71</v>
          </cell>
          <cell r="G1193">
            <v>10</v>
          </cell>
          <cell r="H1193">
            <v>0</v>
          </cell>
          <cell r="I1193">
            <v>50</v>
          </cell>
        </row>
        <row r="1194">
          <cell r="A1194" t="str">
            <v>7121</v>
          </cell>
          <cell r="B1194" t="str">
            <v>Verhuur van transportmiddelen voor vervoer over land (geen personenauto's)</v>
          </cell>
          <cell r="C1194" t="str">
            <v>Klassen</v>
          </cell>
          <cell r="D1194">
            <v>712</v>
          </cell>
          <cell r="G1194">
            <v>10</v>
          </cell>
          <cell r="H1194">
            <v>0</v>
          </cell>
          <cell r="I1194">
            <v>50</v>
          </cell>
        </row>
        <row r="1195">
          <cell r="A1195" t="str">
            <v>7122</v>
          </cell>
          <cell r="B1195" t="str">
            <v>Verhuur van schepen</v>
          </cell>
          <cell r="C1195" t="str">
            <v>Klassen</v>
          </cell>
          <cell r="D1195">
            <v>712</v>
          </cell>
          <cell r="G1195">
            <v>10</v>
          </cell>
          <cell r="H1195">
            <v>0</v>
          </cell>
          <cell r="I1195">
            <v>50</v>
          </cell>
        </row>
        <row r="1196">
          <cell r="A1196" t="str">
            <v>7123</v>
          </cell>
          <cell r="B1196" t="str">
            <v>Verhuur van vliegtuigen</v>
          </cell>
          <cell r="C1196" t="str">
            <v>Klassen</v>
          </cell>
          <cell r="D1196">
            <v>712</v>
          </cell>
          <cell r="G1196">
            <v>10</v>
          </cell>
          <cell r="H1196">
            <v>0</v>
          </cell>
          <cell r="I1196">
            <v>50</v>
          </cell>
        </row>
        <row r="1197">
          <cell r="A1197" t="str">
            <v>713</v>
          </cell>
          <cell r="B1197" t="str">
            <v>Verhuur van machines en werktuigen</v>
          </cell>
          <cell r="C1197" t="str">
            <v>Groepen</v>
          </cell>
          <cell r="D1197">
            <v>71</v>
          </cell>
          <cell r="G1197">
            <v>10</v>
          </cell>
          <cell r="H1197">
            <v>0</v>
          </cell>
          <cell r="I1197">
            <v>50</v>
          </cell>
        </row>
        <row r="1198">
          <cell r="A1198" t="str">
            <v>7131</v>
          </cell>
          <cell r="B1198" t="str">
            <v>Verhuur van landbouw- en bosbouwmachines en -werktuigen</v>
          </cell>
          <cell r="C1198" t="str">
            <v>Klassen</v>
          </cell>
          <cell r="D1198">
            <v>713</v>
          </cell>
          <cell r="G1198">
            <v>10</v>
          </cell>
          <cell r="H1198">
            <v>0</v>
          </cell>
          <cell r="I1198">
            <v>50</v>
          </cell>
        </row>
        <row r="1199">
          <cell r="A1199" t="str">
            <v>7132</v>
          </cell>
          <cell r="B1199" t="str">
            <v>Verhuur van bouwmachines en -werktuigen</v>
          </cell>
          <cell r="C1199" t="str">
            <v>Klassen</v>
          </cell>
          <cell r="D1199">
            <v>713</v>
          </cell>
          <cell r="G1199">
            <v>10</v>
          </cell>
          <cell r="H1199">
            <v>0</v>
          </cell>
          <cell r="I1199">
            <v>50</v>
          </cell>
        </row>
        <row r="1200">
          <cell r="A1200" t="str">
            <v>7133</v>
          </cell>
          <cell r="B1200" t="str">
            <v>Verhuur van computers en kantoormachines</v>
          </cell>
          <cell r="C1200" t="str">
            <v>Klassen</v>
          </cell>
          <cell r="D1200">
            <v>713</v>
          </cell>
          <cell r="G1200">
            <v>10</v>
          </cell>
          <cell r="H1200">
            <v>0</v>
          </cell>
          <cell r="I1200">
            <v>50</v>
          </cell>
        </row>
        <row r="1201">
          <cell r="A1201" t="str">
            <v>7134</v>
          </cell>
          <cell r="B1201" t="str">
            <v>Verhuur van overige machines en werktuigen</v>
          </cell>
          <cell r="C1201" t="str">
            <v>Klassen</v>
          </cell>
          <cell r="D1201">
            <v>713</v>
          </cell>
          <cell r="G1201">
            <v>10</v>
          </cell>
          <cell r="H1201">
            <v>0</v>
          </cell>
          <cell r="I1201">
            <v>50</v>
          </cell>
        </row>
        <row r="1202">
          <cell r="A1202" t="str">
            <v>71341</v>
          </cell>
          <cell r="B1202" t="str">
            <v>Verhuur van automaten</v>
          </cell>
          <cell r="C1202" t="str">
            <v>Subklassen</v>
          </cell>
          <cell r="D1202">
            <v>7134</v>
          </cell>
          <cell r="G1202">
            <v>10</v>
          </cell>
          <cell r="H1202">
            <v>0</v>
          </cell>
          <cell r="I1202">
            <v>50</v>
          </cell>
        </row>
        <row r="1203">
          <cell r="A1203" t="str">
            <v>71342</v>
          </cell>
          <cell r="B1203" t="str">
            <v>Verhuur van machines en werktuigen n.e.g.</v>
          </cell>
          <cell r="C1203" t="str">
            <v>Subklassen</v>
          </cell>
          <cell r="D1203">
            <v>7134</v>
          </cell>
          <cell r="G1203">
            <v>10</v>
          </cell>
          <cell r="H1203">
            <v>0</v>
          </cell>
          <cell r="I1203">
            <v>50</v>
          </cell>
        </row>
        <row r="1204">
          <cell r="A1204" t="str">
            <v>714</v>
          </cell>
          <cell r="B1204" t="str">
            <v>Verhuur van overige roerende goederen</v>
          </cell>
          <cell r="C1204" t="str">
            <v>Groepen</v>
          </cell>
          <cell r="D1204">
            <v>71</v>
          </cell>
          <cell r="G1204">
            <v>10</v>
          </cell>
          <cell r="H1204">
            <v>10</v>
          </cell>
          <cell r="I1204">
            <v>30</v>
          </cell>
        </row>
        <row r="1205">
          <cell r="A1205" t="str">
            <v>7140</v>
          </cell>
          <cell r="B1205" t="str">
            <v>Verhuur van overige roerende goederen</v>
          </cell>
          <cell r="C1205" t="str">
            <v>Klassen</v>
          </cell>
          <cell r="D1205">
            <v>714</v>
          </cell>
          <cell r="G1205">
            <v>10</v>
          </cell>
          <cell r="H1205">
            <v>10</v>
          </cell>
          <cell r="I1205">
            <v>30</v>
          </cell>
        </row>
        <row r="1206">
          <cell r="A1206" t="str">
            <v>71401</v>
          </cell>
          <cell r="B1206" t="str">
            <v>Videotheken</v>
          </cell>
          <cell r="C1206" t="str">
            <v>Subklassen</v>
          </cell>
          <cell r="D1206">
            <v>7140</v>
          </cell>
          <cell r="G1206">
            <v>10</v>
          </cell>
          <cell r="H1206">
            <v>10</v>
          </cell>
          <cell r="I1206">
            <v>30</v>
          </cell>
        </row>
        <row r="1207">
          <cell r="A1207" t="str">
            <v>71402</v>
          </cell>
          <cell r="B1207" t="str">
            <v>Verhuur van sport- en recreatie-artikelen</v>
          </cell>
          <cell r="C1207" t="str">
            <v>Subklassen</v>
          </cell>
          <cell r="D1207">
            <v>7140</v>
          </cell>
          <cell r="G1207">
            <v>10</v>
          </cell>
          <cell r="H1207">
            <v>10</v>
          </cell>
          <cell r="I1207">
            <v>30</v>
          </cell>
        </row>
        <row r="1208">
          <cell r="A1208" t="str">
            <v>71403</v>
          </cell>
          <cell r="B1208" t="str">
            <v>Verhuur van leesportefeuilles</v>
          </cell>
          <cell r="C1208" t="str">
            <v>Subklassen</v>
          </cell>
          <cell r="D1208">
            <v>7140</v>
          </cell>
          <cell r="G1208">
            <v>10</v>
          </cell>
          <cell r="H1208">
            <v>10</v>
          </cell>
          <cell r="I1208">
            <v>30</v>
          </cell>
        </row>
        <row r="1209">
          <cell r="A1209" t="str">
            <v>71404</v>
          </cell>
          <cell r="B1209" t="str">
            <v>Verhuur van kleding, huisraad e.d.</v>
          </cell>
          <cell r="C1209" t="str">
            <v>Subklassen</v>
          </cell>
          <cell r="D1209">
            <v>7140</v>
          </cell>
          <cell r="G1209">
            <v>10</v>
          </cell>
          <cell r="H1209">
            <v>10</v>
          </cell>
          <cell r="I1209">
            <v>30</v>
          </cell>
        </row>
        <row r="1210">
          <cell r="A1210" t="str">
            <v>71405</v>
          </cell>
          <cell r="B1210" t="str">
            <v>Verhuur van overige roerende goederen n.e.g.</v>
          </cell>
          <cell r="C1210" t="str">
            <v>Subklassen</v>
          </cell>
          <cell r="D1210">
            <v>7140</v>
          </cell>
          <cell r="G1210">
            <v>10</v>
          </cell>
          <cell r="H1210">
            <v>10</v>
          </cell>
          <cell r="I1210">
            <v>30</v>
          </cell>
        </row>
        <row r="1211">
          <cell r="A1211" t="str">
            <v>72</v>
          </cell>
          <cell r="B1211" t="str">
            <v>Computerservice en informatietechnologie</v>
          </cell>
          <cell r="C1211" t="str">
            <v>Afdeling</v>
          </cell>
          <cell r="D1211" t="str">
            <v>K</v>
          </cell>
          <cell r="G1211">
            <v>0</v>
          </cell>
          <cell r="H1211">
            <v>0</v>
          </cell>
          <cell r="I1211">
            <v>10</v>
          </cell>
        </row>
        <row r="1212">
          <cell r="A1212" t="str">
            <v>721</v>
          </cell>
          <cell r="B1212" t="str">
            <v>Hardware consultancy</v>
          </cell>
          <cell r="C1212" t="str">
            <v>Groepen</v>
          </cell>
          <cell r="D1212">
            <v>72</v>
          </cell>
          <cell r="G1212">
            <v>0</v>
          </cell>
          <cell r="H1212">
            <v>0</v>
          </cell>
          <cell r="I1212">
            <v>10</v>
          </cell>
        </row>
        <row r="1213">
          <cell r="A1213" t="str">
            <v>7210</v>
          </cell>
          <cell r="B1213" t="str">
            <v>Hardware consultancy</v>
          </cell>
          <cell r="C1213" t="str">
            <v>klassen</v>
          </cell>
          <cell r="D1213">
            <v>721</v>
          </cell>
          <cell r="G1213">
            <v>0</v>
          </cell>
          <cell r="H1213">
            <v>0</v>
          </cell>
          <cell r="I1213">
            <v>10</v>
          </cell>
        </row>
        <row r="1214">
          <cell r="A1214" t="str">
            <v>722</v>
          </cell>
          <cell r="B1214" t="str">
            <v>Ontwikkelen, produceren en uitgeven van software; software consultancy</v>
          </cell>
          <cell r="C1214" t="str">
            <v>Groepen</v>
          </cell>
          <cell r="D1214">
            <v>72</v>
          </cell>
          <cell r="G1214">
            <v>0</v>
          </cell>
          <cell r="H1214">
            <v>0</v>
          </cell>
          <cell r="I1214">
            <v>10</v>
          </cell>
        </row>
        <row r="1215">
          <cell r="A1215" t="str">
            <v>7221</v>
          </cell>
          <cell r="B1215" t="str">
            <v>Ontwikkelen, produceren en uitgeven van standaard software</v>
          </cell>
          <cell r="C1215" t="str">
            <v>Klassen</v>
          </cell>
          <cell r="D1215">
            <v>722</v>
          </cell>
          <cell r="G1215">
            <v>0</v>
          </cell>
          <cell r="H1215">
            <v>0</v>
          </cell>
          <cell r="I1215">
            <v>10</v>
          </cell>
        </row>
        <row r="1216">
          <cell r="A1216" t="str">
            <v>7222</v>
          </cell>
          <cell r="B1216" t="str">
            <v>Ontwikkelen en produceren van maatwerk software; software consultancy</v>
          </cell>
          <cell r="C1216" t="str">
            <v>Klassen</v>
          </cell>
          <cell r="D1216">
            <v>722</v>
          </cell>
          <cell r="G1216">
            <v>0</v>
          </cell>
          <cell r="H1216">
            <v>0</v>
          </cell>
          <cell r="I1216">
            <v>10</v>
          </cell>
        </row>
        <row r="1217">
          <cell r="A1217" t="str">
            <v>723</v>
          </cell>
          <cell r="B1217" t="str">
            <v>Computercentra en data-entry; webhosting</v>
          </cell>
          <cell r="C1217" t="str">
            <v>Groepen</v>
          </cell>
          <cell r="D1217">
            <v>72</v>
          </cell>
          <cell r="G1217">
            <v>0</v>
          </cell>
          <cell r="H1217">
            <v>0</v>
          </cell>
          <cell r="I1217">
            <v>10</v>
          </cell>
        </row>
        <row r="1218">
          <cell r="A1218" t="str">
            <v>7230</v>
          </cell>
          <cell r="B1218" t="str">
            <v>Computercentra en data-entry; webhosting</v>
          </cell>
          <cell r="C1218" t="str">
            <v>Klassen</v>
          </cell>
          <cell r="D1218">
            <v>723</v>
          </cell>
          <cell r="G1218">
            <v>0</v>
          </cell>
          <cell r="H1218">
            <v>0</v>
          </cell>
          <cell r="I1218">
            <v>10</v>
          </cell>
        </row>
        <row r="1219">
          <cell r="A1219" t="str">
            <v>724</v>
          </cell>
          <cell r="B1219" t="str">
            <v>Exploitatie van databanken, zoekmachines, startpagina's, informatieve websites e.d.</v>
          </cell>
          <cell r="C1219" t="str">
            <v>Groepen</v>
          </cell>
          <cell r="D1219">
            <v>72</v>
          </cell>
          <cell r="G1219">
            <v>0</v>
          </cell>
          <cell r="H1219">
            <v>0</v>
          </cell>
          <cell r="I1219">
            <v>10</v>
          </cell>
        </row>
        <row r="1220">
          <cell r="A1220" t="str">
            <v>7240</v>
          </cell>
          <cell r="B1220" t="str">
            <v>Exploitatie van databanken, zoekmachines, startpagina's, informatieve websites e.d.</v>
          </cell>
          <cell r="C1220" t="str">
            <v>Klassen</v>
          </cell>
          <cell r="D1220">
            <v>724</v>
          </cell>
          <cell r="G1220">
            <v>0</v>
          </cell>
          <cell r="H1220">
            <v>0</v>
          </cell>
          <cell r="I1220">
            <v>10</v>
          </cell>
        </row>
        <row r="1221">
          <cell r="A1221" t="str">
            <v>725</v>
          </cell>
          <cell r="B1221" t="str">
            <v>Onderhoud en reparatie van computers en kantoormachines</v>
          </cell>
          <cell r="C1221" t="str">
            <v>Groepen</v>
          </cell>
          <cell r="D1221">
            <v>72</v>
          </cell>
          <cell r="G1221">
            <v>0</v>
          </cell>
          <cell r="H1221">
            <v>0</v>
          </cell>
          <cell r="I1221">
            <v>10</v>
          </cell>
        </row>
        <row r="1222">
          <cell r="A1222" t="str">
            <v>7250</v>
          </cell>
          <cell r="B1222" t="str">
            <v>Onderhoud en reparatie van computers en kantoormachines</v>
          </cell>
          <cell r="C1222" t="str">
            <v>Klassen</v>
          </cell>
          <cell r="D1222">
            <v>725</v>
          </cell>
          <cell r="G1222">
            <v>0</v>
          </cell>
          <cell r="H1222">
            <v>0</v>
          </cell>
          <cell r="I1222">
            <v>10</v>
          </cell>
        </row>
        <row r="1223">
          <cell r="A1223" t="str">
            <v>726</v>
          </cell>
          <cell r="B1223" t="str">
            <v>Netwerkbeheer, computerbeveiliging, automatiseringsdiensten n.e.g.</v>
          </cell>
          <cell r="C1223" t="str">
            <v>Groepen</v>
          </cell>
          <cell r="D1223">
            <v>72</v>
          </cell>
          <cell r="G1223">
            <v>0</v>
          </cell>
          <cell r="H1223">
            <v>0</v>
          </cell>
          <cell r="I1223">
            <v>10</v>
          </cell>
        </row>
        <row r="1224">
          <cell r="A1224" t="str">
            <v>7260</v>
          </cell>
          <cell r="B1224" t="str">
            <v>Netwerkbeheer, computerbeveiliging, automatiseringsdiensten n.e.g.</v>
          </cell>
          <cell r="C1224" t="str">
            <v>Klassen</v>
          </cell>
          <cell r="D1224">
            <v>726</v>
          </cell>
          <cell r="G1224">
            <v>0</v>
          </cell>
          <cell r="H1224">
            <v>0</v>
          </cell>
          <cell r="I1224">
            <v>10</v>
          </cell>
        </row>
        <row r="1225">
          <cell r="A1225" t="str">
            <v>73</v>
          </cell>
          <cell r="B1225" t="str">
            <v>Speur- en ontwikkelingswerk</v>
          </cell>
          <cell r="C1225" t="str">
            <v>Afdeling</v>
          </cell>
          <cell r="D1225" t="str">
            <v>K</v>
          </cell>
        </row>
        <row r="1226">
          <cell r="A1226" t="str">
            <v>731</v>
          </cell>
          <cell r="B1226" t="str">
            <v>Natuurwetenschappelijk speur- en ontwikkelingswerk</v>
          </cell>
          <cell r="C1226" t="str">
            <v>Groepen</v>
          </cell>
          <cell r="D1226">
            <v>73</v>
          </cell>
          <cell r="G1226">
            <v>30</v>
          </cell>
          <cell r="H1226">
            <v>10</v>
          </cell>
          <cell r="I1226">
            <v>30</v>
          </cell>
        </row>
        <row r="1227">
          <cell r="A1227" t="str">
            <v>7310</v>
          </cell>
          <cell r="B1227" t="str">
            <v>Natuurwetenschappelijk speur- en ontwikkelingswerk</v>
          </cell>
          <cell r="C1227" t="str">
            <v>Klassen</v>
          </cell>
          <cell r="D1227">
            <v>731</v>
          </cell>
          <cell r="G1227">
            <v>30</v>
          </cell>
          <cell r="H1227">
            <v>10</v>
          </cell>
          <cell r="I1227">
            <v>30</v>
          </cell>
        </row>
        <row r="1228">
          <cell r="A1228" t="str">
            <v>73101</v>
          </cell>
          <cell r="B1228" t="str">
            <v>Speur- en ontwikkelingswerk op het gebied van landbouw en visserij</v>
          </cell>
          <cell r="C1228" t="str">
            <v>Subklassen</v>
          </cell>
          <cell r="D1228">
            <v>7310</v>
          </cell>
          <cell r="G1228">
            <v>30</v>
          </cell>
          <cell r="H1228">
            <v>10</v>
          </cell>
          <cell r="I1228">
            <v>30</v>
          </cell>
        </row>
        <row r="1229">
          <cell r="A1229" t="str">
            <v>73102</v>
          </cell>
          <cell r="B1229" t="str">
            <v>Technisch speur- en ontwikkelingswerk</v>
          </cell>
          <cell r="C1229" t="str">
            <v>Subklassen</v>
          </cell>
          <cell r="D1229">
            <v>7310</v>
          </cell>
          <cell r="G1229">
            <v>30</v>
          </cell>
          <cell r="H1229">
            <v>10</v>
          </cell>
          <cell r="I1229">
            <v>30</v>
          </cell>
        </row>
        <row r="1230">
          <cell r="A1230" t="str">
            <v>73103</v>
          </cell>
          <cell r="B1230" t="str">
            <v>Medisch en farmacologisch speur- en ontwikkelingswerk</v>
          </cell>
          <cell r="C1230" t="str">
            <v>Subklassen</v>
          </cell>
          <cell r="D1230">
            <v>7310</v>
          </cell>
          <cell r="G1230">
            <v>30</v>
          </cell>
          <cell r="H1230">
            <v>10</v>
          </cell>
          <cell r="I1230">
            <v>30</v>
          </cell>
        </row>
        <row r="1231">
          <cell r="A1231" t="str">
            <v>73104</v>
          </cell>
          <cell r="B1231" t="str">
            <v>Overig natuurwetenschappelijk speur- en ontwikkelingswerk</v>
          </cell>
          <cell r="C1231" t="str">
            <v>Subklassen</v>
          </cell>
          <cell r="D1231">
            <v>7310</v>
          </cell>
          <cell r="G1231">
            <v>30</v>
          </cell>
          <cell r="H1231">
            <v>10</v>
          </cell>
          <cell r="I1231">
            <v>30</v>
          </cell>
        </row>
        <row r="1232">
          <cell r="A1232" t="str">
            <v>732</v>
          </cell>
          <cell r="B1232" t="str">
            <v>Maatschappij- en geesteswetenschappelijk speur- en ontwikkelingswerk</v>
          </cell>
          <cell r="C1232" t="str">
            <v>Groepen</v>
          </cell>
          <cell r="D1232">
            <v>73</v>
          </cell>
          <cell r="G1232">
            <v>0</v>
          </cell>
          <cell r="H1232">
            <v>0</v>
          </cell>
          <cell r="I1232">
            <v>10</v>
          </cell>
        </row>
        <row r="1233">
          <cell r="A1233" t="str">
            <v>7320</v>
          </cell>
          <cell r="B1233" t="str">
            <v>Maatschappij- en geesteswetenschappelijk speur- en ontwikkelingswerk</v>
          </cell>
          <cell r="C1233" t="str">
            <v>Klassen</v>
          </cell>
          <cell r="D1233">
            <v>732</v>
          </cell>
          <cell r="G1233">
            <v>0</v>
          </cell>
          <cell r="H1233">
            <v>0</v>
          </cell>
          <cell r="I1233">
            <v>10</v>
          </cell>
        </row>
        <row r="1234">
          <cell r="A1234" t="str">
            <v>74</v>
          </cell>
          <cell r="B1234" t="str">
            <v>Overige zakelijke dienstverlening</v>
          </cell>
          <cell r="C1234" t="str">
            <v>Afdeling</v>
          </cell>
          <cell r="D1234" t="str">
            <v>K</v>
          </cell>
          <cell r="G1234">
            <v>0</v>
          </cell>
          <cell r="H1234">
            <v>0</v>
          </cell>
          <cell r="I1234">
            <v>10</v>
          </cell>
        </row>
        <row r="1235">
          <cell r="A1235" t="str">
            <v>741</v>
          </cell>
          <cell r="B1235" t="str">
            <v>Rechtskundige dienstverlening, accountants, boekhoudbureaus, belastingconsulenten, markt- en opinieonderzoekbureaus, economische adviesbureaus en holdings</v>
          </cell>
          <cell r="C1235" t="str">
            <v>Groepen</v>
          </cell>
          <cell r="D1235">
            <v>74</v>
          </cell>
          <cell r="G1235">
            <v>0</v>
          </cell>
          <cell r="H1235">
            <v>0</v>
          </cell>
          <cell r="I1235">
            <v>10</v>
          </cell>
        </row>
        <row r="1236">
          <cell r="A1236" t="str">
            <v>7411</v>
          </cell>
          <cell r="B1236" t="str">
            <v>Rechtskundige dienstverlening</v>
          </cell>
          <cell r="C1236" t="str">
            <v>Klassen</v>
          </cell>
          <cell r="D1236">
            <v>741</v>
          </cell>
          <cell r="G1236">
            <v>0</v>
          </cell>
          <cell r="H1236">
            <v>0</v>
          </cell>
          <cell r="I1236">
            <v>10</v>
          </cell>
        </row>
        <row r="1237">
          <cell r="A1237" t="str">
            <v>74111</v>
          </cell>
          <cell r="B1237" t="str">
            <v>Advocatenkantoren</v>
          </cell>
          <cell r="C1237" t="str">
            <v>Subklassen</v>
          </cell>
          <cell r="D1237">
            <v>7411</v>
          </cell>
          <cell r="G1237">
            <v>0</v>
          </cell>
          <cell r="H1237">
            <v>0</v>
          </cell>
          <cell r="I1237">
            <v>10</v>
          </cell>
        </row>
        <row r="1238">
          <cell r="A1238" t="str">
            <v>74112</v>
          </cell>
          <cell r="B1238" t="str">
            <v>Rechtskundige adviesbureaus</v>
          </cell>
          <cell r="C1238" t="str">
            <v>Subklassen</v>
          </cell>
          <cell r="D1238">
            <v>7411</v>
          </cell>
          <cell r="G1238">
            <v>0</v>
          </cell>
          <cell r="H1238">
            <v>0</v>
          </cell>
          <cell r="I1238">
            <v>10</v>
          </cell>
        </row>
        <row r="1239">
          <cell r="A1239" t="str">
            <v>74113</v>
          </cell>
          <cell r="B1239" t="str">
            <v>Notariskantoren</v>
          </cell>
          <cell r="C1239" t="str">
            <v>Subklassen</v>
          </cell>
          <cell r="D1239">
            <v>7411</v>
          </cell>
          <cell r="G1239">
            <v>0</v>
          </cell>
          <cell r="H1239">
            <v>0</v>
          </cell>
          <cell r="I1239">
            <v>10</v>
          </cell>
        </row>
        <row r="1240">
          <cell r="A1240" t="str">
            <v>74114</v>
          </cell>
          <cell r="B1240" t="str">
            <v>Deurwaarderskantoren</v>
          </cell>
          <cell r="C1240" t="str">
            <v>Subklassen</v>
          </cell>
          <cell r="D1240">
            <v>7411</v>
          </cell>
          <cell r="G1240">
            <v>0</v>
          </cell>
          <cell r="H1240">
            <v>0</v>
          </cell>
          <cell r="I1240">
            <v>10</v>
          </cell>
        </row>
        <row r="1241">
          <cell r="A1241" t="str">
            <v>74115</v>
          </cell>
          <cell r="B1241" t="str">
            <v>Octrooibureaus</v>
          </cell>
          <cell r="C1241" t="str">
            <v>Subklassen</v>
          </cell>
          <cell r="D1241">
            <v>7411</v>
          </cell>
          <cell r="G1241">
            <v>0</v>
          </cell>
          <cell r="H1241">
            <v>0</v>
          </cell>
          <cell r="I1241">
            <v>10</v>
          </cell>
        </row>
        <row r="1242">
          <cell r="A1242" t="str">
            <v>7412</v>
          </cell>
          <cell r="B1242" t="str">
            <v>Accountants, boekhoudbureaus, belastingconsulenten en administratiekantoren</v>
          </cell>
          <cell r="C1242" t="str">
            <v>Klassen</v>
          </cell>
          <cell r="D1242">
            <v>741</v>
          </cell>
          <cell r="G1242">
            <v>0</v>
          </cell>
          <cell r="H1242">
            <v>0</v>
          </cell>
          <cell r="I1242">
            <v>10</v>
          </cell>
        </row>
        <row r="1243">
          <cell r="A1243" t="str">
            <v>74121</v>
          </cell>
          <cell r="B1243" t="str">
            <v>Registeraccountants</v>
          </cell>
          <cell r="C1243" t="str">
            <v>Subklassen</v>
          </cell>
          <cell r="D1243">
            <v>7412</v>
          </cell>
          <cell r="G1243">
            <v>0</v>
          </cell>
          <cell r="H1243">
            <v>0</v>
          </cell>
          <cell r="I1243">
            <v>10</v>
          </cell>
        </row>
        <row r="1244">
          <cell r="A1244" t="str">
            <v>74122</v>
          </cell>
          <cell r="B1244" t="str">
            <v>Accountants-administratieconsulenten</v>
          </cell>
          <cell r="C1244" t="str">
            <v>Subklassen</v>
          </cell>
          <cell r="D1244">
            <v>7412</v>
          </cell>
          <cell r="G1244">
            <v>0</v>
          </cell>
          <cell r="H1244">
            <v>0</v>
          </cell>
          <cell r="I1244">
            <v>10</v>
          </cell>
        </row>
        <row r="1245">
          <cell r="A1245" t="str">
            <v>74123</v>
          </cell>
          <cell r="B1245" t="str">
            <v>Administratiekantoren (boekhouden)</v>
          </cell>
          <cell r="C1245" t="str">
            <v>Subklassen</v>
          </cell>
          <cell r="D1245">
            <v>7412</v>
          </cell>
          <cell r="G1245">
            <v>0</v>
          </cell>
          <cell r="H1245">
            <v>0</v>
          </cell>
          <cell r="I1245">
            <v>10</v>
          </cell>
        </row>
        <row r="1246">
          <cell r="A1246" t="str">
            <v>74124</v>
          </cell>
          <cell r="B1246" t="str">
            <v>Belastingconsulenten</v>
          </cell>
          <cell r="C1246" t="str">
            <v>Subklassen</v>
          </cell>
          <cell r="D1246">
            <v>7412</v>
          </cell>
          <cell r="G1246">
            <v>0</v>
          </cell>
          <cell r="H1246">
            <v>0</v>
          </cell>
          <cell r="I1246">
            <v>10</v>
          </cell>
        </row>
        <row r="1247">
          <cell r="A1247" t="str">
            <v>74125</v>
          </cell>
          <cell r="B1247" t="str">
            <v>Overige administratiekantoren</v>
          </cell>
          <cell r="C1247" t="str">
            <v>Subklassen</v>
          </cell>
          <cell r="D1247">
            <v>7412</v>
          </cell>
          <cell r="G1247">
            <v>0</v>
          </cell>
          <cell r="H1247">
            <v>0</v>
          </cell>
          <cell r="I1247">
            <v>10</v>
          </cell>
        </row>
        <row r="1248">
          <cell r="A1248" t="str">
            <v>7413</v>
          </cell>
          <cell r="B1248" t="str">
            <v>Markt- en opinieonderzoekbureaus</v>
          </cell>
          <cell r="C1248" t="str">
            <v>Klassen</v>
          </cell>
          <cell r="D1248">
            <v>741</v>
          </cell>
          <cell r="G1248">
            <v>0</v>
          </cell>
          <cell r="H1248">
            <v>0</v>
          </cell>
          <cell r="I1248">
            <v>10</v>
          </cell>
        </row>
        <row r="1249">
          <cell r="A1249" t="str">
            <v>7414</v>
          </cell>
          <cell r="B1249" t="str">
            <v>Economische onderzoeks-, advies- en public relationsbureaus</v>
          </cell>
          <cell r="C1249" t="str">
            <v>Klassen</v>
          </cell>
          <cell r="D1249">
            <v>741</v>
          </cell>
          <cell r="G1249">
            <v>0</v>
          </cell>
          <cell r="H1249">
            <v>0</v>
          </cell>
          <cell r="I1249">
            <v>10</v>
          </cell>
        </row>
        <row r="1250">
          <cell r="A1250" t="str">
            <v>74141</v>
          </cell>
          <cell r="B1250" t="str">
            <v>Organisatieadviesbureaus</v>
          </cell>
          <cell r="C1250" t="str">
            <v>Subklassen</v>
          </cell>
          <cell r="D1250">
            <v>7414</v>
          </cell>
          <cell r="G1250">
            <v>0</v>
          </cell>
          <cell r="H1250">
            <v>0</v>
          </cell>
          <cell r="I1250">
            <v>10</v>
          </cell>
        </row>
        <row r="1251">
          <cell r="A1251" t="str">
            <v>74142</v>
          </cell>
          <cell r="B1251" t="str">
            <v>Public relationsbureaus</v>
          </cell>
          <cell r="C1251" t="str">
            <v>Subklassen</v>
          </cell>
          <cell r="D1251">
            <v>7414</v>
          </cell>
          <cell r="G1251">
            <v>0</v>
          </cell>
          <cell r="H1251">
            <v>0</v>
          </cell>
          <cell r="I1251">
            <v>10</v>
          </cell>
        </row>
        <row r="1252">
          <cell r="A1252" t="str">
            <v>74143</v>
          </cell>
          <cell r="B1252" t="str">
            <v>Overige economische onderzoeks- en adviesbureaus</v>
          </cell>
          <cell r="C1252" t="str">
            <v>Subklassen</v>
          </cell>
          <cell r="D1252">
            <v>7414</v>
          </cell>
          <cell r="G1252">
            <v>0</v>
          </cell>
          <cell r="H1252">
            <v>0</v>
          </cell>
          <cell r="I1252">
            <v>10</v>
          </cell>
        </row>
        <row r="1253">
          <cell r="A1253" t="str">
            <v>7415</v>
          </cell>
          <cell r="B1253" t="str">
            <v>Concerndiensten en holdings (geen financiële holdings)</v>
          </cell>
          <cell r="C1253" t="str">
            <v>Klassen</v>
          </cell>
          <cell r="D1253">
            <v>741</v>
          </cell>
          <cell r="G1253">
            <v>0</v>
          </cell>
          <cell r="H1253">
            <v>0</v>
          </cell>
          <cell r="I1253">
            <v>10</v>
          </cell>
        </row>
        <row r="1254">
          <cell r="A1254" t="str">
            <v>74151</v>
          </cell>
          <cell r="B1254" t="str">
            <v>Concerndiensten</v>
          </cell>
          <cell r="C1254" t="str">
            <v>Subklassen</v>
          </cell>
          <cell r="D1254">
            <v>7415</v>
          </cell>
          <cell r="G1254">
            <v>0</v>
          </cell>
          <cell r="H1254">
            <v>0</v>
          </cell>
          <cell r="I1254">
            <v>10</v>
          </cell>
        </row>
        <row r="1255">
          <cell r="A1255" t="str">
            <v>74152</v>
          </cell>
          <cell r="B1255" t="str">
            <v>Holdings (geen financiële holdings)</v>
          </cell>
          <cell r="C1255" t="str">
            <v>Subklassen</v>
          </cell>
          <cell r="D1255">
            <v>7415</v>
          </cell>
          <cell r="G1255">
            <v>0</v>
          </cell>
          <cell r="H1255">
            <v>0</v>
          </cell>
          <cell r="I1255">
            <v>10</v>
          </cell>
        </row>
        <row r="1256">
          <cell r="A1256" t="str">
            <v>742</v>
          </cell>
          <cell r="B1256" t="str">
            <v>Architecten-, ingenieurs- en overige technische ontwerp-, teken- en adviesbureaus</v>
          </cell>
          <cell r="C1256" t="str">
            <v>Groepen</v>
          </cell>
          <cell r="D1256">
            <v>74</v>
          </cell>
          <cell r="G1256">
            <v>0</v>
          </cell>
          <cell r="H1256">
            <v>0</v>
          </cell>
          <cell r="I1256">
            <v>10</v>
          </cell>
        </row>
        <row r="1257">
          <cell r="A1257" t="str">
            <v>7420</v>
          </cell>
          <cell r="B1257" t="str">
            <v>Architecten-, ingenieurs- en overige technische ontwerp-, teken- en adviesbureaus</v>
          </cell>
          <cell r="C1257" t="str">
            <v>Klassen</v>
          </cell>
          <cell r="D1257">
            <v>742</v>
          </cell>
          <cell r="G1257">
            <v>0</v>
          </cell>
          <cell r="H1257">
            <v>0</v>
          </cell>
          <cell r="I1257">
            <v>10</v>
          </cell>
        </row>
        <row r="1258">
          <cell r="A1258" t="str">
            <v>74201</v>
          </cell>
          <cell r="B1258" t="str">
            <v>Architecten- en technische ontwerp- en adviesbureaus voor burgerlijke en utiliteitsbouw</v>
          </cell>
          <cell r="C1258" t="str">
            <v>Subklassen</v>
          </cell>
          <cell r="D1258">
            <v>7420</v>
          </cell>
          <cell r="G1258">
            <v>0</v>
          </cell>
          <cell r="H1258">
            <v>0</v>
          </cell>
          <cell r="I1258">
            <v>10</v>
          </cell>
        </row>
        <row r="1259">
          <cell r="A1259" t="str">
            <v>74202</v>
          </cell>
          <cell r="B1259" t="str">
            <v>Technisch ontwerp en advies voor stedenbouw-, verkeers-, tuin- en landschapskunde, ruimtelijke ordening en planologie</v>
          </cell>
          <cell r="C1259" t="str">
            <v>Subklassen</v>
          </cell>
          <cell r="D1259">
            <v>7420</v>
          </cell>
          <cell r="G1259">
            <v>0</v>
          </cell>
          <cell r="H1259">
            <v>0</v>
          </cell>
          <cell r="I1259">
            <v>10</v>
          </cell>
        </row>
        <row r="1260">
          <cell r="A1260" t="str">
            <v>74203</v>
          </cell>
          <cell r="B1260" t="str">
            <v>Technisch ontwerp en advies voor grond-, water- en wegenbouw</v>
          </cell>
          <cell r="C1260" t="str">
            <v>Subklassen</v>
          </cell>
          <cell r="D1260">
            <v>7420</v>
          </cell>
          <cell r="G1260">
            <v>0</v>
          </cell>
          <cell r="H1260">
            <v>0</v>
          </cell>
          <cell r="I1260">
            <v>10</v>
          </cell>
        </row>
        <row r="1261">
          <cell r="A1261" t="str">
            <v>74204</v>
          </cell>
          <cell r="B1261" t="str">
            <v>Technisch ontwerp en advies voor elektro-, installatietechniek en telematica</v>
          </cell>
          <cell r="C1261" t="str">
            <v>Subklassen</v>
          </cell>
          <cell r="D1261">
            <v>7420</v>
          </cell>
          <cell r="G1261">
            <v>0</v>
          </cell>
          <cell r="H1261">
            <v>0</v>
          </cell>
          <cell r="I1261">
            <v>10</v>
          </cell>
        </row>
        <row r="1262">
          <cell r="A1262" t="str">
            <v>74205</v>
          </cell>
          <cell r="B1262" t="str">
            <v>Technisch ontwerp en advies voor werktuig-, machine- en apparatenbouw</v>
          </cell>
          <cell r="C1262" t="str">
            <v>Subklassen</v>
          </cell>
          <cell r="D1262">
            <v>7420</v>
          </cell>
          <cell r="G1262">
            <v>0</v>
          </cell>
          <cell r="H1262">
            <v>0</v>
          </cell>
          <cell r="I1262">
            <v>10</v>
          </cell>
        </row>
        <row r="1263">
          <cell r="A1263" t="str">
            <v>74206</v>
          </cell>
          <cell r="B1263" t="str">
            <v>Technisch ontwerp en advies voor de procestechniek</v>
          </cell>
          <cell r="C1263" t="str">
            <v>Subklassen</v>
          </cell>
          <cell r="D1263">
            <v>7420</v>
          </cell>
          <cell r="G1263">
            <v>0</v>
          </cell>
          <cell r="H1263">
            <v>0</v>
          </cell>
          <cell r="I1263">
            <v>10</v>
          </cell>
        </row>
        <row r="1264">
          <cell r="A1264" t="str">
            <v>74207</v>
          </cell>
          <cell r="B1264" t="str">
            <v>Technisch ontwerp en advies niet gespecialiseerd</v>
          </cell>
          <cell r="C1264" t="str">
            <v>Subklassen</v>
          </cell>
          <cell r="D1264">
            <v>7420</v>
          </cell>
          <cell r="G1264">
            <v>0</v>
          </cell>
          <cell r="H1264">
            <v>0</v>
          </cell>
          <cell r="I1264">
            <v>10</v>
          </cell>
        </row>
        <row r="1265">
          <cell r="A1265" t="str">
            <v>74208</v>
          </cell>
          <cell r="B1265" t="str">
            <v>Overig technisch ontwerp en advies</v>
          </cell>
          <cell r="C1265" t="str">
            <v>Subklassen</v>
          </cell>
          <cell r="D1265">
            <v>7420</v>
          </cell>
          <cell r="G1265">
            <v>0</v>
          </cell>
          <cell r="H1265">
            <v>0</v>
          </cell>
          <cell r="I1265">
            <v>10</v>
          </cell>
        </row>
        <row r="1266">
          <cell r="A1266" t="str">
            <v>743</v>
          </cell>
          <cell r="B1266" t="str">
            <v>Keuring en controle</v>
          </cell>
          <cell r="C1266" t="str">
            <v>Groepen</v>
          </cell>
          <cell r="D1266">
            <v>74</v>
          </cell>
          <cell r="G1266">
            <v>0</v>
          </cell>
          <cell r="H1266">
            <v>0</v>
          </cell>
          <cell r="I1266">
            <v>10</v>
          </cell>
        </row>
        <row r="1267">
          <cell r="A1267" t="str">
            <v>7430</v>
          </cell>
          <cell r="B1267" t="str">
            <v>Keuring en controle</v>
          </cell>
          <cell r="C1267" t="str">
            <v>Klassen</v>
          </cell>
          <cell r="D1267">
            <v>743</v>
          </cell>
          <cell r="G1267">
            <v>0</v>
          </cell>
          <cell r="H1267">
            <v>0</v>
          </cell>
          <cell r="I1267">
            <v>10</v>
          </cell>
        </row>
        <row r="1268">
          <cell r="A1268" t="str">
            <v>74301</v>
          </cell>
          <cell r="B1268" t="str">
            <v>Keuring en controle van agrarische producten en voedingsmiddelen</v>
          </cell>
          <cell r="C1268" t="str">
            <v>Subklassen</v>
          </cell>
          <cell r="D1268">
            <v>7430</v>
          </cell>
          <cell r="G1268">
            <v>0</v>
          </cell>
          <cell r="H1268">
            <v>0</v>
          </cell>
          <cell r="I1268">
            <v>10</v>
          </cell>
        </row>
        <row r="1269">
          <cell r="A1269" t="str">
            <v>74302</v>
          </cell>
          <cell r="B1269" t="str">
            <v>Keuring en controle van machines, apparaten en materialen</v>
          </cell>
          <cell r="C1269" t="str">
            <v>Subklassen</v>
          </cell>
          <cell r="D1269">
            <v>7430</v>
          </cell>
          <cell r="G1269">
            <v>0</v>
          </cell>
          <cell r="H1269">
            <v>0</v>
          </cell>
          <cell r="I1269">
            <v>10</v>
          </cell>
        </row>
        <row r="1270">
          <cell r="A1270" t="str">
            <v>74303</v>
          </cell>
          <cell r="B1270" t="str">
            <v>Overige keuring en controle</v>
          </cell>
          <cell r="C1270" t="str">
            <v>Subklassen</v>
          </cell>
          <cell r="D1270">
            <v>7430</v>
          </cell>
          <cell r="G1270">
            <v>0</v>
          </cell>
          <cell r="H1270">
            <v>0</v>
          </cell>
          <cell r="I1270">
            <v>10</v>
          </cell>
        </row>
        <row r="1271">
          <cell r="A1271" t="str">
            <v>744</v>
          </cell>
          <cell r="B1271" t="str">
            <v>Reclamebureaus e.d.</v>
          </cell>
          <cell r="C1271" t="str">
            <v>Groepen</v>
          </cell>
          <cell r="D1271">
            <v>74</v>
          </cell>
          <cell r="G1271">
            <v>0</v>
          </cell>
          <cell r="H1271">
            <v>0</v>
          </cell>
          <cell r="I1271">
            <v>10</v>
          </cell>
        </row>
        <row r="1272">
          <cell r="A1272" t="str">
            <v>7440</v>
          </cell>
          <cell r="B1272" t="str">
            <v>Reclamebureaus e.d.</v>
          </cell>
          <cell r="C1272" t="str">
            <v>Klassen</v>
          </cell>
          <cell r="D1272">
            <v>744</v>
          </cell>
          <cell r="G1272">
            <v>0</v>
          </cell>
          <cell r="H1272">
            <v>0</v>
          </cell>
          <cell r="I1272">
            <v>10</v>
          </cell>
        </row>
        <row r="1273">
          <cell r="A1273" t="str">
            <v>74401</v>
          </cell>
          <cell r="B1273" t="str">
            <v>Reclame-, reclameontwerp- en -adviesbureaus</v>
          </cell>
          <cell r="C1273" t="str">
            <v>Subklassen</v>
          </cell>
          <cell r="D1273">
            <v>7440</v>
          </cell>
          <cell r="G1273">
            <v>0</v>
          </cell>
          <cell r="H1273">
            <v>0</v>
          </cell>
          <cell r="I1273">
            <v>10</v>
          </cell>
        </row>
        <row r="1274">
          <cell r="A1274" t="str">
            <v>74402</v>
          </cell>
          <cell r="B1274" t="str">
            <v>Overige reclamediensten</v>
          </cell>
          <cell r="C1274" t="str">
            <v>Subklassen</v>
          </cell>
          <cell r="D1274">
            <v>7440</v>
          </cell>
          <cell r="G1274">
            <v>0</v>
          </cell>
          <cell r="H1274">
            <v>0</v>
          </cell>
          <cell r="I1274">
            <v>10</v>
          </cell>
        </row>
        <row r="1275">
          <cell r="A1275" t="str">
            <v>745</v>
          </cell>
          <cell r="B1275" t="str">
            <v>Uitzendbureaus, uitleenbedrijven, arbeidsbemiddeling, testen, werven en selecteren van personeel</v>
          </cell>
          <cell r="C1275" t="str">
            <v>Groepen</v>
          </cell>
          <cell r="D1275">
            <v>74</v>
          </cell>
          <cell r="G1275">
            <v>0</v>
          </cell>
          <cell r="H1275">
            <v>0</v>
          </cell>
          <cell r="I1275">
            <v>10</v>
          </cell>
        </row>
        <row r="1276">
          <cell r="A1276" t="str">
            <v>7450</v>
          </cell>
          <cell r="B1276" t="str">
            <v>Uitzendbureaus, uitleenbedrijven, arbeidsbemiddeling, testen, werven en selecteren van personeel</v>
          </cell>
          <cell r="C1276" t="str">
            <v>Klassen</v>
          </cell>
          <cell r="D1276">
            <v>745</v>
          </cell>
          <cell r="G1276">
            <v>0</v>
          </cell>
          <cell r="H1276">
            <v>0</v>
          </cell>
          <cell r="I1276">
            <v>10</v>
          </cell>
        </row>
        <row r="1277">
          <cell r="A1277" t="str">
            <v>74501</v>
          </cell>
          <cell r="B1277" t="str">
            <v>Uitzendbureaus</v>
          </cell>
          <cell r="C1277" t="str">
            <v>Subklassen</v>
          </cell>
          <cell r="D1277">
            <v>7450</v>
          </cell>
          <cell r="G1277">
            <v>0</v>
          </cell>
          <cell r="H1277">
            <v>0</v>
          </cell>
          <cell r="I1277">
            <v>10</v>
          </cell>
        </row>
        <row r="1278">
          <cell r="A1278" t="str">
            <v>74502</v>
          </cell>
          <cell r="B1278" t="str">
            <v>Uitleenbedrijven</v>
          </cell>
          <cell r="C1278" t="str">
            <v>Subklassen</v>
          </cell>
          <cell r="D1278">
            <v>7450</v>
          </cell>
          <cell r="G1278">
            <v>0</v>
          </cell>
          <cell r="H1278">
            <v>0</v>
          </cell>
          <cell r="I1278">
            <v>10</v>
          </cell>
        </row>
        <row r="1279">
          <cell r="A1279" t="str">
            <v>74503</v>
          </cell>
          <cell r="B1279" t="str">
            <v>Arbeidsbemiddeling, testen, werven en selecteren van personeel</v>
          </cell>
          <cell r="C1279" t="str">
            <v>Subklassen</v>
          </cell>
          <cell r="D1279">
            <v>7450</v>
          </cell>
          <cell r="G1279">
            <v>0</v>
          </cell>
          <cell r="H1279">
            <v>0</v>
          </cell>
          <cell r="I1279">
            <v>10</v>
          </cell>
        </row>
        <row r="1280">
          <cell r="A1280" t="str">
            <v>74504</v>
          </cell>
          <cell r="B1280" t="str">
            <v>Banenpools (werkgelegenheidsprojecten)</v>
          </cell>
          <cell r="C1280" t="str">
            <v>Subklassen</v>
          </cell>
          <cell r="D1280">
            <v>7450</v>
          </cell>
          <cell r="G1280">
            <v>0</v>
          </cell>
          <cell r="H1280">
            <v>0</v>
          </cell>
          <cell r="I1280">
            <v>10</v>
          </cell>
        </row>
        <row r="1281">
          <cell r="A1281" t="str">
            <v>746</v>
          </cell>
          <cell r="B1281" t="str">
            <v>Beveiliging en opsporing</v>
          </cell>
          <cell r="C1281" t="str">
            <v>Groepen</v>
          </cell>
          <cell r="D1281">
            <v>74</v>
          </cell>
          <cell r="G1281">
            <v>0</v>
          </cell>
          <cell r="H1281">
            <v>0</v>
          </cell>
          <cell r="I1281">
            <v>10</v>
          </cell>
        </row>
        <row r="1282">
          <cell r="A1282" t="str">
            <v>7460</v>
          </cell>
          <cell r="B1282" t="str">
            <v>Beveiliging en opsporing</v>
          </cell>
          <cell r="C1282" t="str">
            <v>Klassen</v>
          </cell>
          <cell r="D1282">
            <v>746</v>
          </cell>
          <cell r="G1282">
            <v>0</v>
          </cell>
          <cell r="H1282">
            <v>0</v>
          </cell>
          <cell r="I1282">
            <v>10</v>
          </cell>
        </row>
        <row r="1283">
          <cell r="A1283" t="str">
            <v>747</v>
          </cell>
          <cell r="B1283" t="str">
            <v>Reiniging van gebouwen en transportmiddelen e.d.</v>
          </cell>
          <cell r="C1283" t="str">
            <v>Groepen</v>
          </cell>
          <cell r="D1283">
            <v>74</v>
          </cell>
          <cell r="G1283">
            <v>50</v>
          </cell>
          <cell r="H1283">
            <v>10</v>
          </cell>
          <cell r="I1283">
            <v>30</v>
          </cell>
        </row>
        <row r="1284">
          <cell r="A1284" t="str">
            <v>7470</v>
          </cell>
          <cell r="B1284" t="str">
            <v>Reiniging van gebouwen en transportmiddelen e.d.</v>
          </cell>
          <cell r="C1284" t="str">
            <v>Klassen</v>
          </cell>
          <cell r="D1284">
            <v>747</v>
          </cell>
          <cell r="G1284">
            <v>50</v>
          </cell>
          <cell r="H1284">
            <v>10</v>
          </cell>
          <cell r="I1284">
            <v>30</v>
          </cell>
        </row>
        <row r="1285">
          <cell r="A1285" t="str">
            <v>74701</v>
          </cell>
          <cell r="B1285" t="str">
            <v>Reiniging van gebouwen</v>
          </cell>
          <cell r="C1285" t="str">
            <v>Subklassen</v>
          </cell>
          <cell r="D1285">
            <v>7470</v>
          </cell>
          <cell r="G1285">
            <v>50</v>
          </cell>
          <cell r="H1285">
            <v>10</v>
          </cell>
          <cell r="I1285">
            <v>30</v>
          </cell>
        </row>
        <row r="1286">
          <cell r="A1286" t="str">
            <v>74702</v>
          </cell>
          <cell r="B1286" t="str">
            <v>Reiniging van transportmiddelen en overige reiniging</v>
          </cell>
          <cell r="C1286" t="str">
            <v>Subklassen</v>
          </cell>
          <cell r="D1286">
            <v>7470</v>
          </cell>
          <cell r="G1286">
            <v>50</v>
          </cell>
          <cell r="H1286">
            <v>10</v>
          </cell>
          <cell r="I1286">
            <v>30</v>
          </cell>
        </row>
        <row r="1287">
          <cell r="A1287" t="str">
            <v>748</v>
          </cell>
          <cell r="B1287" t="str">
            <v>Fotografie, pakken en sorteren in loon, secretariaats- en vertaalwerk, zakelijke dienstverlening n.e.g.</v>
          </cell>
          <cell r="C1287" t="str">
            <v>Groepen</v>
          </cell>
          <cell r="D1287">
            <v>74</v>
          </cell>
          <cell r="G1287" t="str">
            <v/>
          </cell>
          <cell r="H1287" t="str">
            <v/>
          </cell>
          <cell r="I1287" t="str">
            <v/>
          </cell>
        </row>
        <row r="1288">
          <cell r="A1288" t="str">
            <v>7481</v>
          </cell>
          <cell r="B1288" t="str">
            <v>Fotografie en ontwikkelen van foto's en films</v>
          </cell>
          <cell r="C1288" t="str">
            <v>Klassen</v>
          </cell>
          <cell r="D1288">
            <v>748</v>
          </cell>
          <cell r="G1288" t="str">
            <v/>
          </cell>
          <cell r="H1288" t="str">
            <v/>
          </cell>
          <cell r="I1288" t="str">
            <v/>
          </cell>
        </row>
        <row r="1289">
          <cell r="A1289" t="str">
            <v>74811</v>
          </cell>
          <cell r="B1289" t="str">
            <v>Fotografie</v>
          </cell>
          <cell r="C1289" t="str">
            <v>Subklassen</v>
          </cell>
          <cell r="D1289">
            <v>7481</v>
          </cell>
          <cell r="G1289" t="str">
            <v/>
          </cell>
          <cell r="H1289" t="str">
            <v/>
          </cell>
          <cell r="I1289" t="str">
            <v/>
          </cell>
        </row>
        <row r="1290">
          <cell r="A1290" t="str">
            <v>74812</v>
          </cell>
          <cell r="B1290" t="str">
            <v>Ontwikkelwinkels</v>
          </cell>
          <cell r="C1290" t="str">
            <v>Subklassen</v>
          </cell>
          <cell r="D1290">
            <v>7481</v>
          </cell>
          <cell r="G1290" t="str">
            <v/>
          </cell>
          <cell r="H1290" t="str">
            <v/>
          </cell>
          <cell r="I1290" t="str">
            <v/>
          </cell>
        </row>
        <row r="1291">
          <cell r="A1291" t="str">
            <v>74813</v>
          </cell>
          <cell r="B1291" t="str">
            <v>Ontwikkelcentrales</v>
          </cell>
          <cell r="C1291" t="str">
            <v>Subklassen</v>
          </cell>
          <cell r="D1291">
            <v>7481</v>
          </cell>
          <cell r="F1291" t="str">
            <v>Foto- en filmontwikkelcentrales</v>
          </cell>
          <cell r="G1291">
            <v>10</v>
          </cell>
          <cell r="H1291">
            <v>0</v>
          </cell>
          <cell r="I1291">
            <v>30</v>
          </cell>
        </row>
        <row r="1292">
          <cell r="A1292" t="str">
            <v>7482</v>
          </cell>
          <cell r="B1292" t="str">
            <v>Pakken, sorteren e.d. in loon</v>
          </cell>
          <cell r="C1292" t="str">
            <v>Klassen</v>
          </cell>
          <cell r="D1292">
            <v>748</v>
          </cell>
          <cell r="G1292" t="str">
            <v/>
          </cell>
          <cell r="H1292" t="str">
            <v/>
          </cell>
          <cell r="I1292" t="str">
            <v/>
          </cell>
        </row>
        <row r="1293">
          <cell r="A1293" t="str">
            <v>7485</v>
          </cell>
          <cell r="B1293" t="str">
            <v>Secretariaats- en vertaalwerk</v>
          </cell>
          <cell r="C1293" t="str">
            <v>Klassen</v>
          </cell>
          <cell r="D1293">
            <v>748</v>
          </cell>
          <cell r="G1293" t="str">
            <v/>
          </cell>
          <cell r="H1293" t="str">
            <v/>
          </cell>
          <cell r="I1293" t="str">
            <v/>
          </cell>
        </row>
        <row r="1294">
          <cell r="A1294" t="str">
            <v>7486</v>
          </cell>
          <cell r="B1294" t="str">
            <v>Call centers</v>
          </cell>
          <cell r="C1294" t="str">
            <v>Klassen</v>
          </cell>
          <cell r="D1294">
            <v>748</v>
          </cell>
          <cell r="G1294" t="str">
            <v/>
          </cell>
          <cell r="H1294" t="str">
            <v/>
          </cell>
          <cell r="I1294" t="str">
            <v/>
          </cell>
        </row>
        <row r="1295">
          <cell r="A1295" t="str">
            <v>7487</v>
          </cell>
          <cell r="B1295" t="str">
            <v>Kredietinformatie en incasso, organiseren van beurzen, tentoonstellingen e.d., veilingen, interieur- en modeontwerp, overige zakelijke dienstverlening n.e.g.</v>
          </cell>
          <cell r="C1295" t="str">
            <v>Klassen</v>
          </cell>
          <cell r="D1295">
            <v>748</v>
          </cell>
          <cell r="G1295" t="str">
            <v/>
          </cell>
          <cell r="H1295" t="str">
            <v/>
          </cell>
          <cell r="I1295" t="str">
            <v/>
          </cell>
        </row>
        <row r="1296">
          <cell r="A1296" t="str">
            <v>74871</v>
          </cell>
          <cell r="B1296" t="str">
            <v>Kredietinformatie- en incassobureaus</v>
          </cell>
          <cell r="C1296" t="str">
            <v>Subklassen</v>
          </cell>
          <cell r="D1296">
            <v>7487</v>
          </cell>
          <cell r="G1296" t="str">
            <v/>
          </cell>
          <cell r="H1296" t="str">
            <v/>
          </cell>
          <cell r="I1296" t="str">
            <v/>
          </cell>
        </row>
        <row r="1297">
          <cell r="A1297" t="str">
            <v>74872</v>
          </cell>
          <cell r="B1297" t="str">
            <v>Organiseren van beurzen, tentoonstellingen, braderieën e.d.</v>
          </cell>
          <cell r="C1297" t="str">
            <v>Subklassen</v>
          </cell>
          <cell r="D1297">
            <v>7487</v>
          </cell>
          <cell r="G1297" t="str">
            <v/>
          </cell>
          <cell r="H1297" t="str">
            <v/>
          </cell>
          <cell r="I1297" t="str">
            <v/>
          </cell>
        </row>
        <row r="1298">
          <cell r="A1298" t="str">
            <v>74873</v>
          </cell>
          <cell r="B1298" t="str">
            <v>Veilingen van landbouw-, tuinbouw- en visserijproducten</v>
          </cell>
          <cell r="C1298" t="str">
            <v>Subklassen</v>
          </cell>
          <cell r="D1298">
            <v>7487</v>
          </cell>
          <cell r="G1298" t="str">
            <v/>
          </cell>
          <cell r="H1298" t="str">
            <v/>
          </cell>
          <cell r="I1298" t="str">
            <v/>
          </cell>
        </row>
        <row r="1299">
          <cell r="A1299" t="str">
            <v>74874</v>
          </cell>
          <cell r="B1299" t="str">
            <v>Veilingen van huisraad, kunst, antiek, machines e.d. roerende goederen</v>
          </cell>
          <cell r="C1299" t="str">
            <v>Subklassen</v>
          </cell>
          <cell r="D1299">
            <v>7487</v>
          </cell>
          <cell r="G1299" t="str">
            <v/>
          </cell>
          <cell r="H1299" t="str">
            <v/>
          </cell>
          <cell r="I1299" t="str">
            <v/>
          </cell>
        </row>
        <row r="1300">
          <cell r="A1300" t="str">
            <v>74875</v>
          </cell>
          <cell r="B1300" t="str">
            <v>Interieur-, modeontwerpers e.d.</v>
          </cell>
          <cell r="C1300" t="str">
            <v>Subklassen</v>
          </cell>
          <cell r="D1300">
            <v>7487</v>
          </cell>
          <cell r="G1300" t="str">
            <v/>
          </cell>
          <cell r="H1300" t="str">
            <v/>
          </cell>
          <cell r="I1300" t="str">
            <v/>
          </cell>
        </row>
        <row r="1301">
          <cell r="A1301" t="str">
            <v>74876</v>
          </cell>
          <cell r="B1301" t="str">
            <v>Overige zakelijke dienstverlening n.e.g.</v>
          </cell>
          <cell r="C1301" t="str">
            <v>Subklassen</v>
          </cell>
          <cell r="D1301">
            <v>7487</v>
          </cell>
          <cell r="G1301" t="str">
            <v/>
          </cell>
          <cell r="H1301" t="str">
            <v/>
          </cell>
          <cell r="I1301" t="str">
            <v/>
          </cell>
        </row>
        <row r="1302">
          <cell r="A1302" t="str">
            <v>75</v>
          </cell>
          <cell r="B1302" t="str">
            <v>Openbaar bestuur, overheidsdiensten en verplichte sociale verzekeringen</v>
          </cell>
          <cell r="C1302" t="str">
            <v>Afdeling</v>
          </cell>
          <cell r="D1302" t="str">
            <v>L</v>
          </cell>
          <cell r="G1302">
            <v>0</v>
          </cell>
          <cell r="H1302">
            <v>0</v>
          </cell>
          <cell r="I1302">
            <v>30</v>
          </cell>
        </row>
        <row r="1303">
          <cell r="A1303" t="str">
            <v>751</v>
          </cell>
          <cell r="B1303" t="str">
            <v>Openbaar bestuur</v>
          </cell>
          <cell r="C1303" t="str">
            <v>Groepen</v>
          </cell>
          <cell r="D1303">
            <v>75</v>
          </cell>
          <cell r="G1303">
            <v>0</v>
          </cell>
          <cell r="H1303">
            <v>0</v>
          </cell>
          <cell r="I1303">
            <v>30</v>
          </cell>
        </row>
        <row r="1304">
          <cell r="A1304" t="str">
            <v>7511</v>
          </cell>
          <cell r="B1304" t="str">
            <v>Algemeen overheidsbestuur</v>
          </cell>
          <cell r="C1304" t="str">
            <v>Klassen</v>
          </cell>
          <cell r="D1304">
            <v>751</v>
          </cell>
          <cell r="G1304">
            <v>0</v>
          </cell>
          <cell r="H1304">
            <v>0</v>
          </cell>
          <cell r="I1304">
            <v>30</v>
          </cell>
        </row>
        <row r="1305">
          <cell r="A1305" t="str">
            <v>7513</v>
          </cell>
          <cell r="B1305" t="str">
            <v>Publiekrechtelijke bedrijfsorganen</v>
          </cell>
          <cell r="C1305" t="str">
            <v>Klassen</v>
          </cell>
          <cell r="D1305">
            <v>751</v>
          </cell>
          <cell r="G1305">
            <v>0</v>
          </cell>
          <cell r="H1305">
            <v>0</v>
          </cell>
          <cell r="I1305">
            <v>30</v>
          </cell>
        </row>
        <row r="1306">
          <cell r="A1306" t="str">
            <v>752</v>
          </cell>
          <cell r="B1306" t="str">
            <v>Overheidsdiensten</v>
          </cell>
          <cell r="C1306" t="str">
            <v>Groepen</v>
          </cell>
          <cell r="D1306">
            <v>75</v>
          </cell>
          <cell r="G1306" t="str">
            <v/>
          </cell>
          <cell r="H1306" t="str">
            <v/>
          </cell>
          <cell r="I1306" t="str">
            <v/>
          </cell>
        </row>
        <row r="1307">
          <cell r="A1307" t="str">
            <v>7521</v>
          </cell>
          <cell r="B1307" t="str">
            <v>Buitenlandse zaken</v>
          </cell>
          <cell r="C1307" t="str">
            <v>Klassen</v>
          </cell>
          <cell r="D1307">
            <v>752</v>
          </cell>
          <cell r="G1307" t="str">
            <v/>
          </cell>
          <cell r="H1307" t="str">
            <v/>
          </cell>
          <cell r="I1307" t="str">
            <v/>
          </cell>
        </row>
        <row r="1308">
          <cell r="A1308" t="str">
            <v>7522</v>
          </cell>
          <cell r="B1308" t="str">
            <v>Defensie</v>
          </cell>
          <cell r="C1308" t="str">
            <v>Klassen</v>
          </cell>
          <cell r="D1308">
            <v>752</v>
          </cell>
          <cell r="G1308">
            <v>30</v>
          </cell>
          <cell r="H1308">
            <v>30</v>
          </cell>
          <cell r="I1308">
            <v>200</v>
          </cell>
        </row>
        <row r="1309">
          <cell r="A1309" t="str">
            <v>7523</v>
          </cell>
          <cell r="B1309" t="str">
            <v>Justitie en justitiële diensten</v>
          </cell>
          <cell r="C1309" t="str">
            <v>Klassen</v>
          </cell>
          <cell r="D1309">
            <v>752</v>
          </cell>
          <cell r="G1309" t="str">
            <v/>
          </cell>
          <cell r="H1309" t="str">
            <v/>
          </cell>
          <cell r="I1309" t="str">
            <v/>
          </cell>
        </row>
        <row r="1310">
          <cell r="A1310" t="str">
            <v>75231</v>
          </cell>
          <cell r="B1310" t="str">
            <v>Rechtspraak</v>
          </cell>
          <cell r="C1310" t="str">
            <v>Subklassen</v>
          </cell>
          <cell r="D1310">
            <v>7523</v>
          </cell>
          <cell r="G1310" t="str">
            <v/>
          </cell>
          <cell r="H1310" t="str">
            <v/>
          </cell>
          <cell r="I1310" t="str">
            <v/>
          </cell>
        </row>
        <row r="1311">
          <cell r="A1311" t="str">
            <v>75232</v>
          </cell>
          <cell r="B1311" t="str">
            <v>Ministerie van Justitie en gevangeniswezen</v>
          </cell>
          <cell r="C1311" t="str">
            <v>Subklassen</v>
          </cell>
          <cell r="D1311">
            <v>7523</v>
          </cell>
          <cell r="G1311" t="str">
            <v/>
          </cell>
          <cell r="H1311" t="str">
            <v/>
          </cell>
          <cell r="I1311" t="str">
            <v/>
          </cell>
        </row>
        <row r="1312">
          <cell r="A1312" t="str">
            <v>7524</v>
          </cell>
          <cell r="B1312" t="str">
            <v>Politie</v>
          </cell>
          <cell r="C1312" t="str">
            <v>Klassen</v>
          </cell>
          <cell r="D1312">
            <v>752</v>
          </cell>
          <cell r="G1312" t="str">
            <v/>
          </cell>
          <cell r="H1312" t="str">
            <v/>
          </cell>
          <cell r="I1312" t="str">
            <v/>
          </cell>
        </row>
        <row r="1313">
          <cell r="A1313" t="str">
            <v>7525</v>
          </cell>
          <cell r="B1313" t="str">
            <v>Brandweer</v>
          </cell>
          <cell r="C1313" t="str">
            <v>Klassen</v>
          </cell>
          <cell r="D1313">
            <v>752</v>
          </cell>
          <cell r="G1313">
            <v>0</v>
          </cell>
          <cell r="H1313">
            <v>0</v>
          </cell>
          <cell r="I1313">
            <v>50</v>
          </cell>
        </row>
        <row r="1314">
          <cell r="A1314" t="str">
            <v>753</v>
          </cell>
          <cell r="B1314" t="str">
            <v>Verplichte sociale verzekeringen</v>
          </cell>
          <cell r="C1314" t="str">
            <v>Groepen</v>
          </cell>
          <cell r="D1314">
            <v>75</v>
          </cell>
          <cell r="G1314" t="str">
            <v/>
          </cell>
          <cell r="H1314" t="str">
            <v/>
          </cell>
          <cell r="I1314" t="str">
            <v/>
          </cell>
        </row>
        <row r="1315">
          <cell r="A1315" t="str">
            <v>7530</v>
          </cell>
          <cell r="B1315" t="str">
            <v>Verplichte sociale verzekeringen</v>
          </cell>
          <cell r="C1315" t="str">
            <v>Klassen</v>
          </cell>
          <cell r="D1315">
            <v>753</v>
          </cell>
          <cell r="G1315" t="str">
            <v/>
          </cell>
          <cell r="H1315" t="str">
            <v/>
          </cell>
          <cell r="I1315" t="str">
            <v/>
          </cell>
        </row>
        <row r="1316">
          <cell r="A1316" t="str">
            <v>75301</v>
          </cell>
          <cell r="B1316" t="str">
            <v>Verplichte sociale ziektekostenverzekeringen</v>
          </cell>
          <cell r="C1316" t="str">
            <v>Subklassen</v>
          </cell>
          <cell r="D1316">
            <v>7530</v>
          </cell>
          <cell r="G1316" t="str">
            <v/>
          </cell>
          <cell r="H1316" t="str">
            <v/>
          </cell>
          <cell r="I1316" t="str">
            <v/>
          </cell>
        </row>
        <row r="1317">
          <cell r="A1317" t="str">
            <v>75302</v>
          </cell>
          <cell r="B1317" t="str">
            <v>Verplichte sociale inkomensdervingsverzekeringen</v>
          </cell>
          <cell r="C1317" t="str">
            <v>Subklassen</v>
          </cell>
          <cell r="D1317">
            <v>7530</v>
          </cell>
          <cell r="G1317" t="str">
            <v/>
          </cell>
          <cell r="H1317" t="str">
            <v/>
          </cell>
          <cell r="I1317" t="str">
            <v/>
          </cell>
        </row>
        <row r="1318">
          <cell r="A1318" t="str">
            <v>75303</v>
          </cell>
          <cell r="B1318" t="str">
            <v>Verplichte sociale demografische verzekeringen</v>
          </cell>
          <cell r="C1318" t="str">
            <v>Subklassen</v>
          </cell>
          <cell r="D1318">
            <v>7530</v>
          </cell>
          <cell r="G1318" t="str">
            <v/>
          </cell>
          <cell r="H1318" t="str">
            <v/>
          </cell>
          <cell r="I1318" t="str">
            <v/>
          </cell>
        </row>
        <row r="1319">
          <cell r="A1319" t="str">
            <v>75304</v>
          </cell>
          <cell r="B1319" t="str">
            <v>Overige verplichte sociale verzekeringen</v>
          </cell>
          <cell r="C1319" t="str">
            <v>Subklassen</v>
          </cell>
          <cell r="D1319">
            <v>7530</v>
          </cell>
          <cell r="G1319" t="str">
            <v/>
          </cell>
          <cell r="H1319" t="str">
            <v/>
          </cell>
          <cell r="I1319" t="str">
            <v/>
          </cell>
        </row>
        <row r="1320">
          <cell r="A1320" t="str">
            <v>80</v>
          </cell>
          <cell r="B1320" t="str">
            <v>Onderwijs</v>
          </cell>
          <cell r="C1320" t="str">
            <v>Afdeling</v>
          </cell>
          <cell r="D1320" t="str">
            <v>M</v>
          </cell>
        </row>
        <row r="1321">
          <cell r="A1321" t="str">
            <v>801</v>
          </cell>
          <cell r="B1321" t="str">
            <v>Primair onderwijs voor leerplichtigen en speciaal onderwijs</v>
          </cell>
          <cell r="C1321" t="str">
            <v>Groepen</v>
          </cell>
          <cell r="D1321">
            <v>80</v>
          </cell>
          <cell r="F1321" t="str">
            <v>Scholen voor basis- en algemeen voortgezet onderwijs</v>
          </cell>
          <cell r="G1321">
            <v>0</v>
          </cell>
          <cell r="H1321">
            <v>0</v>
          </cell>
          <cell r="I1321">
            <v>30</v>
          </cell>
        </row>
        <row r="1322">
          <cell r="A1322" t="str">
            <v>8010</v>
          </cell>
          <cell r="B1322" t="str">
            <v>Primair onderwijs voor leerplichtigen en speciaal onderwijs</v>
          </cell>
          <cell r="C1322" t="str">
            <v>Klassen</v>
          </cell>
          <cell r="D1322">
            <v>801</v>
          </cell>
          <cell r="G1322">
            <v>0</v>
          </cell>
          <cell r="H1322">
            <v>0</v>
          </cell>
          <cell r="I1322">
            <v>30</v>
          </cell>
        </row>
        <row r="1323">
          <cell r="A1323" t="str">
            <v>80101</v>
          </cell>
          <cell r="B1323" t="str">
            <v>Basisonderwijs voor leerplichtigen</v>
          </cell>
          <cell r="C1323" t="str">
            <v>Subklassen</v>
          </cell>
          <cell r="D1323">
            <v>8010</v>
          </cell>
          <cell r="G1323" t="str">
            <v/>
          </cell>
          <cell r="H1323" t="str">
            <v/>
          </cell>
          <cell r="I1323" t="str">
            <v/>
          </cell>
        </row>
        <row r="1324">
          <cell r="A1324" t="str">
            <v>80102</v>
          </cell>
          <cell r="B1324" t="str">
            <v>Speciaal basisonderwijs</v>
          </cell>
          <cell r="C1324" t="str">
            <v>Subklassen</v>
          </cell>
          <cell r="D1324">
            <v>8010</v>
          </cell>
          <cell r="G1324" t="str">
            <v/>
          </cell>
          <cell r="H1324" t="str">
            <v/>
          </cell>
          <cell r="I1324" t="str">
            <v/>
          </cell>
        </row>
        <row r="1325">
          <cell r="A1325" t="str">
            <v>80103</v>
          </cell>
          <cell r="B1325" t="str">
            <v>Speciaal onderwijs in expertisecentra</v>
          </cell>
          <cell r="C1325" t="str">
            <v>Subklassen</v>
          </cell>
          <cell r="D1325">
            <v>8010</v>
          </cell>
          <cell r="G1325" t="str">
            <v/>
          </cell>
          <cell r="H1325" t="str">
            <v/>
          </cell>
          <cell r="I1325" t="str">
            <v/>
          </cell>
        </row>
        <row r="1326">
          <cell r="A1326" t="str">
            <v>802</v>
          </cell>
          <cell r="B1326" t="str">
            <v>Secundair onderwijs en educatie</v>
          </cell>
          <cell r="C1326" t="str">
            <v>Groepen</v>
          </cell>
          <cell r="D1326">
            <v>80</v>
          </cell>
          <cell r="F1326" t="str">
            <v>Scholen voor basis- en algemeen voortgezet onderwijs</v>
          </cell>
          <cell r="G1326">
            <v>0</v>
          </cell>
          <cell r="H1326">
            <v>0</v>
          </cell>
          <cell r="I1326">
            <v>30</v>
          </cell>
        </row>
        <row r="1327">
          <cell r="A1327" t="str">
            <v>8021</v>
          </cell>
          <cell r="B1327" t="str">
            <v>Voortgezet onderwijs</v>
          </cell>
          <cell r="C1327" t="str">
            <v>Klassen</v>
          </cell>
          <cell r="D1327">
            <v>802</v>
          </cell>
          <cell r="G1327">
            <v>0</v>
          </cell>
          <cell r="H1327">
            <v>0</v>
          </cell>
          <cell r="I1327">
            <v>30</v>
          </cell>
        </row>
        <row r="1328">
          <cell r="A1328" t="str">
            <v>80211</v>
          </cell>
          <cell r="B1328" t="str">
            <v>HAVO en VWO</v>
          </cell>
          <cell r="C1328" t="str">
            <v>Subklassen</v>
          </cell>
          <cell r="D1328">
            <v>8021</v>
          </cell>
          <cell r="G1328" t="str">
            <v/>
          </cell>
          <cell r="H1328" t="str">
            <v/>
          </cell>
          <cell r="I1328" t="str">
            <v/>
          </cell>
        </row>
        <row r="1329">
          <cell r="A1329" t="str">
            <v>80212</v>
          </cell>
          <cell r="B1329" t="str">
            <v>Voorbereidend middelbaar beroepsonderwijs</v>
          </cell>
          <cell r="C1329" t="str">
            <v>Subklassen</v>
          </cell>
          <cell r="D1329">
            <v>8021</v>
          </cell>
          <cell r="G1329" t="str">
            <v/>
          </cell>
          <cell r="H1329" t="str">
            <v/>
          </cell>
          <cell r="I1329" t="str">
            <v/>
          </cell>
        </row>
        <row r="1330">
          <cell r="A1330" t="str">
            <v>80213</v>
          </cell>
          <cell r="B1330" t="str">
            <v>Praktijkonderwijs</v>
          </cell>
          <cell r="C1330" t="str">
            <v>Subklassen</v>
          </cell>
          <cell r="D1330">
            <v>8021</v>
          </cell>
          <cell r="G1330" t="str">
            <v/>
          </cell>
          <cell r="H1330" t="str">
            <v/>
          </cell>
          <cell r="I1330" t="str">
            <v/>
          </cell>
        </row>
        <row r="1331">
          <cell r="A1331" t="str">
            <v>80214</v>
          </cell>
          <cell r="B1331" t="str">
            <v>Brede scholengemeenschappen voor voortgezet onderwijs</v>
          </cell>
          <cell r="C1331" t="str">
            <v>Subklassen</v>
          </cell>
          <cell r="D1331">
            <v>8021</v>
          </cell>
          <cell r="G1331" t="str">
            <v/>
          </cell>
          <cell r="H1331" t="str">
            <v/>
          </cell>
          <cell r="I1331" t="str">
            <v/>
          </cell>
        </row>
        <row r="1332">
          <cell r="A1332" t="str">
            <v>8022</v>
          </cell>
          <cell r="B1332" t="str">
            <v>Middelbaar beroepsonderwijs en educatie</v>
          </cell>
          <cell r="C1332" t="str">
            <v>Klassen</v>
          </cell>
          <cell r="D1332">
            <v>802</v>
          </cell>
          <cell r="G1332">
            <v>0</v>
          </cell>
          <cell r="H1332">
            <v>0</v>
          </cell>
          <cell r="I1332">
            <v>30</v>
          </cell>
        </row>
        <row r="1333">
          <cell r="A1333" t="str">
            <v>80221</v>
          </cell>
          <cell r="B1333" t="str">
            <v>Middelbaar beroepsonderwijs</v>
          </cell>
          <cell r="C1333" t="str">
            <v>Subklassen</v>
          </cell>
          <cell r="D1333">
            <v>8022</v>
          </cell>
          <cell r="G1333" t="str">
            <v/>
          </cell>
          <cell r="H1333" t="str">
            <v/>
          </cell>
          <cell r="I1333" t="str">
            <v/>
          </cell>
        </row>
        <row r="1334">
          <cell r="A1334" t="str">
            <v>80222</v>
          </cell>
          <cell r="B1334" t="str">
            <v>Educatie</v>
          </cell>
          <cell r="C1334" t="str">
            <v>Subklassen</v>
          </cell>
          <cell r="D1334">
            <v>8022</v>
          </cell>
          <cell r="G1334" t="str">
            <v/>
          </cell>
          <cell r="H1334" t="str">
            <v/>
          </cell>
          <cell r="I1334" t="str">
            <v/>
          </cell>
        </row>
        <row r="1335">
          <cell r="A1335" t="str">
            <v>80223</v>
          </cell>
          <cell r="B1335" t="str">
            <v>Middelbaar beroepsonderwijs en educatie (gecombineerd)</v>
          </cell>
          <cell r="C1335" t="str">
            <v>Subklassen</v>
          </cell>
          <cell r="D1335">
            <v>8022</v>
          </cell>
          <cell r="G1335" t="str">
            <v/>
          </cell>
          <cell r="H1335" t="str">
            <v/>
          </cell>
          <cell r="I1335" t="str">
            <v/>
          </cell>
        </row>
        <row r="1336">
          <cell r="A1336" t="str">
            <v>803</v>
          </cell>
          <cell r="B1336" t="str">
            <v>Tertiair onderwijs</v>
          </cell>
          <cell r="C1336" t="str">
            <v>Groepen</v>
          </cell>
          <cell r="D1336">
            <v>80</v>
          </cell>
          <cell r="F1336" t="str">
            <v>Scholen voor beroeps-, hoger en overig onderwijs</v>
          </cell>
          <cell r="G1336">
            <v>10</v>
          </cell>
          <cell r="H1336">
            <v>0</v>
          </cell>
          <cell r="I1336">
            <v>30</v>
          </cell>
        </row>
        <row r="1337">
          <cell r="A1337" t="str">
            <v>8030</v>
          </cell>
          <cell r="B1337" t="str">
            <v>Tertiair onderwijs</v>
          </cell>
          <cell r="C1337" t="str">
            <v>Klassen</v>
          </cell>
          <cell r="D1337">
            <v>803</v>
          </cell>
          <cell r="G1337">
            <v>10</v>
          </cell>
          <cell r="H1337">
            <v>0</v>
          </cell>
          <cell r="I1337">
            <v>30</v>
          </cell>
        </row>
        <row r="1338">
          <cell r="A1338" t="str">
            <v>80301</v>
          </cell>
          <cell r="B1338" t="str">
            <v>Hoger beroepsonderwijs</v>
          </cell>
          <cell r="C1338" t="str">
            <v>Subklassen</v>
          </cell>
          <cell r="D1338">
            <v>8030</v>
          </cell>
          <cell r="G1338" t="str">
            <v/>
          </cell>
          <cell r="H1338" t="str">
            <v/>
          </cell>
          <cell r="I1338" t="str">
            <v/>
          </cell>
        </row>
        <row r="1339">
          <cell r="A1339" t="str">
            <v>80302</v>
          </cell>
          <cell r="B1339" t="str">
            <v>Wetenschappelijk onderwijs</v>
          </cell>
          <cell r="C1339" t="str">
            <v>Subklassen</v>
          </cell>
          <cell r="D1339">
            <v>8030</v>
          </cell>
          <cell r="G1339" t="str">
            <v/>
          </cell>
          <cell r="H1339" t="str">
            <v/>
          </cell>
          <cell r="I1339" t="str">
            <v/>
          </cell>
        </row>
        <row r="1340">
          <cell r="A1340" t="str">
            <v>804</v>
          </cell>
          <cell r="B1340" t="str">
            <v>Auto- en motorrijscholen, afstandsonderwijs, bedrijfsopleidingen, studiebegeleiding en onderwijs n.e.g.</v>
          </cell>
          <cell r="C1340" t="str">
            <v>Groepen</v>
          </cell>
          <cell r="D1340">
            <v>80</v>
          </cell>
          <cell r="F1340" t="str">
            <v>Scholen voor beroeps-, hoger en overig onderwijs</v>
          </cell>
          <cell r="G1340">
            <v>10</v>
          </cell>
          <cell r="H1340">
            <v>0</v>
          </cell>
          <cell r="I1340">
            <v>30</v>
          </cell>
        </row>
        <row r="1341">
          <cell r="A1341" t="str">
            <v>8041</v>
          </cell>
          <cell r="B1341" t="str">
            <v>Auto- en motorrijscholen</v>
          </cell>
          <cell r="C1341" t="str">
            <v>Klassen</v>
          </cell>
          <cell r="D1341">
            <v>804</v>
          </cell>
          <cell r="G1341">
            <v>10</v>
          </cell>
          <cell r="H1341">
            <v>0</v>
          </cell>
          <cell r="I1341">
            <v>30</v>
          </cell>
        </row>
        <row r="1342">
          <cell r="A1342" t="str">
            <v>8042</v>
          </cell>
          <cell r="B1342" t="str">
            <v>Afstandsonderwijs, bedrijfsopleidingen, studiebegeleiding en onderwijs n.e.g.</v>
          </cell>
          <cell r="C1342" t="str">
            <v>Klassen</v>
          </cell>
          <cell r="D1342">
            <v>804</v>
          </cell>
          <cell r="G1342">
            <v>10</v>
          </cell>
          <cell r="H1342">
            <v>0</v>
          </cell>
          <cell r="I1342">
            <v>30</v>
          </cell>
        </row>
        <row r="1343">
          <cell r="A1343" t="str">
            <v>80421</v>
          </cell>
          <cell r="B1343" t="str">
            <v>Afstandsonderwijs</v>
          </cell>
          <cell r="C1343" t="str">
            <v>Subklassen</v>
          </cell>
          <cell r="D1343">
            <v>8042</v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A1344" t="str">
            <v>80422</v>
          </cell>
          <cell r="B1344" t="str">
            <v>Bedrijfsopleiding en -training</v>
          </cell>
          <cell r="C1344" t="str">
            <v>Subklassen</v>
          </cell>
          <cell r="D1344">
            <v>8042</v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A1345" t="str">
            <v>80423</v>
          </cell>
          <cell r="B1345" t="str">
            <v>Studiebegeleiding, vorming en onderwijs n.e.g.</v>
          </cell>
          <cell r="C1345" t="str">
            <v>Subklassen</v>
          </cell>
          <cell r="D1345">
            <v>8042</v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A1346" t="str">
            <v>85</v>
          </cell>
          <cell r="B1346" t="str">
            <v>Gezondheids- en welzijnszorg</v>
          </cell>
          <cell r="C1346" t="str">
            <v>Afdeling</v>
          </cell>
          <cell r="D1346" t="str">
            <v>N</v>
          </cell>
        </row>
        <row r="1347">
          <cell r="A1347" t="str">
            <v>851</v>
          </cell>
          <cell r="B1347" t="str">
            <v>Gezondheidszorg</v>
          </cell>
          <cell r="C1347" t="str">
            <v>Groepen</v>
          </cell>
          <cell r="D1347">
            <v>85</v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A1348" t="str">
            <v>8511</v>
          </cell>
          <cell r="B1348" t="str">
            <v>Ziekenhuizen en overige instellingen voor curatieve gezondheidszorg met overnachting</v>
          </cell>
          <cell r="C1348" t="str">
            <v>Klassen</v>
          </cell>
          <cell r="D1348">
            <v>851</v>
          </cell>
          <cell r="G1348">
            <v>10</v>
          </cell>
          <cell r="H1348">
            <v>0</v>
          </cell>
          <cell r="I1348">
            <v>30</v>
          </cell>
        </row>
        <row r="1349">
          <cell r="A1349" t="str">
            <v>85111</v>
          </cell>
          <cell r="B1349" t="str">
            <v>Academische ziekenhuizen</v>
          </cell>
          <cell r="C1349" t="str">
            <v>Subklassen</v>
          </cell>
          <cell r="D1349">
            <v>8511</v>
          </cell>
          <cell r="G1349">
            <v>10</v>
          </cell>
          <cell r="H1349">
            <v>0</v>
          </cell>
          <cell r="I1349">
            <v>30</v>
          </cell>
        </row>
        <row r="1350">
          <cell r="A1350" t="str">
            <v>85112</v>
          </cell>
          <cell r="B1350" t="str">
            <v>Algemene ziekenhuizen</v>
          </cell>
          <cell r="C1350" t="str">
            <v>Subklassen</v>
          </cell>
          <cell r="D1350">
            <v>8511</v>
          </cell>
          <cell r="G1350">
            <v>10</v>
          </cell>
          <cell r="H1350">
            <v>0</v>
          </cell>
          <cell r="I1350">
            <v>30</v>
          </cell>
        </row>
        <row r="1351">
          <cell r="A1351" t="str">
            <v>85113</v>
          </cell>
          <cell r="B1351" t="str">
            <v>Revalidatie-instellingen met overnachting</v>
          </cell>
          <cell r="C1351" t="str">
            <v>Subklassen</v>
          </cell>
          <cell r="D1351">
            <v>8511</v>
          </cell>
          <cell r="G1351">
            <v>10</v>
          </cell>
          <cell r="H1351">
            <v>0</v>
          </cell>
          <cell r="I1351">
            <v>30</v>
          </cell>
        </row>
        <row r="1352">
          <cell r="A1352" t="str">
            <v>85114</v>
          </cell>
          <cell r="B1352" t="str">
            <v>Categorale ziekenhuizen (geen revalidatie-instellingen)</v>
          </cell>
          <cell r="C1352" t="str">
            <v>Subklassen</v>
          </cell>
          <cell r="D1352">
            <v>8511</v>
          </cell>
          <cell r="G1352">
            <v>10</v>
          </cell>
          <cell r="H1352">
            <v>0</v>
          </cell>
          <cell r="I1352">
            <v>30</v>
          </cell>
        </row>
        <row r="1353">
          <cell r="A1353" t="str">
            <v>85115</v>
          </cell>
          <cell r="B1353" t="str">
            <v>Instellingen voor geestelijke gezondheidszorg met overnachting</v>
          </cell>
          <cell r="C1353" t="str">
            <v>Subklassen</v>
          </cell>
          <cell r="D1353">
            <v>8511</v>
          </cell>
          <cell r="G1353">
            <v>10</v>
          </cell>
          <cell r="H1353">
            <v>0</v>
          </cell>
          <cell r="I1353">
            <v>30</v>
          </cell>
        </row>
        <row r="1354">
          <cell r="A1354" t="str">
            <v>8512</v>
          </cell>
          <cell r="B1354" t="str">
            <v>Medische praktijken</v>
          </cell>
          <cell r="C1354" t="str">
            <v>Klassen</v>
          </cell>
          <cell r="D1354">
            <v>851</v>
          </cell>
          <cell r="F1354" t="str">
            <v>Artsenpraktijken, klinieken en dagverblijven</v>
          </cell>
          <cell r="G1354">
            <v>10</v>
          </cell>
          <cell r="H1354">
            <v>0</v>
          </cell>
          <cell r="I1354">
            <v>10</v>
          </cell>
        </row>
        <row r="1355">
          <cell r="A1355" t="str">
            <v>85121</v>
          </cell>
          <cell r="B1355" t="str">
            <v>Praktijken van huisartsen</v>
          </cell>
          <cell r="C1355" t="str">
            <v>Subklassen</v>
          </cell>
          <cell r="D1355">
            <v>8512</v>
          </cell>
          <cell r="G1355">
            <v>10</v>
          </cell>
          <cell r="H1355">
            <v>0</v>
          </cell>
          <cell r="I1355">
            <v>10</v>
          </cell>
        </row>
        <row r="1356">
          <cell r="A1356" t="str">
            <v>85122</v>
          </cell>
          <cell r="B1356" t="str">
            <v>Praktijken van psychiaters</v>
          </cell>
          <cell r="C1356" t="str">
            <v>Subklassen</v>
          </cell>
          <cell r="D1356">
            <v>8512</v>
          </cell>
          <cell r="G1356">
            <v>10</v>
          </cell>
          <cell r="H1356">
            <v>0</v>
          </cell>
          <cell r="I1356">
            <v>10</v>
          </cell>
        </row>
        <row r="1357">
          <cell r="A1357" t="str">
            <v>85123</v>
          </cell>
          <cell r="B1357" t="str">
            <v>Praktijken van medische specialisten (geen psychiaters en tandheelkundig-specialisten)</v>
          </cell>
          <cell r="C1357" t="str">
            <v>Subklassen</v>
          </cell>
          <cell r="D1357">
            <v>8512</v>
          </cell>
          <cell r="G1357">
            <v>10</v>
          </cell>
          <cell r="H1357">
            <v>0</v>
          </cell>
          <cell r="I1357">
            <v>10</v>
          </cell>
        </row>
        <row r="1358">
          <cell r="A1358" t="str">
            <v>8513</v>
          </cell>
          <cell r="B1358" t="str">
            <v>Tandheelkundige praktijken</v>
          </cell>
          <cell r="C1358" t="str">
            <v>Klassen</v>
          </cell>
          <cell r="D1358">
            <v>851</v>
          </cell>
          <cell r="F1358" t="str">
            <v>Artsenpraktijken, klinieken en dagverblijven</v>
          </cell>
          <cell r="G1358">
            <v>10</v>
          </cell>
          <cell r="H1358">
            <v>0</v>
          </cell>
          <cell r="I1358">
            <v>10</v>
          </cell>
        </row>
        <row r="1359">
          <cell r="A1359" t="str">
            <v>85131</v>
          </cell>
          <cell r="B1359" t="str">
            <v>Praktijken van tandartsen</v>
          </cell>
          <cell r="C1359" t="str">
            <v>Subklassen</v>
          </cell>
          <cell r="D1359">
            <v>8513</v>
          </cell>
          <cell r="G1359">
            <v>10</v>
          </cell>
          <cell r="H1359">
            <v>0</v>
          </cell>
          <cell r="I1359">
            <v>10</v>
          </cell>
        </row>
        <row r="1360">
          <cell r="A1360" t="str">
            <v>85132</v>
          </cell>
          <cell r="B1360" t="str">
            <v>Praktijken van kaakchirurgen</v>
          </cell>
          <cell r="C1360" t="str">
            <v>Subklassen</v>
          </cell>
          <cell r="D1360">
            <v>8513</v>
          </cell>
          <cell r="G1360">
            <v>10</v>
          </cell>
          <cell r="H1360">
            <v>0</v>
          </cell>
          <cell r="I1360">
            <v>10</v>
          </cell>
        </row>
        <row r="1361">
          <cell r="A1361" t="str">
            <v>85133</v>
          </cell>
          <cell r="B1361" t="str">
            <v>Praktijken van orthodontisten</v>
          </cell>
          <cell r="C1361" t="str">
            <v>Subklassen</v>
          </cell>
          <cell r="D1361">
            <v>8513</v>
          </cell>
          <cell r="G1361">
            <v>10</v>
          </cell>
          <cell r="H1361">
            <v>0</v>
          </cell>
          <cell r="I1361">
            <v>10</v>
          </cell>
        </row>
        <row r="1362">
          <cell r="A1362" t="str">
            <v>8514</v>
          </cell>
          <cell r="B1362" t="str">
            <v>Praktijken van verloskundigen, paramedici, psychologen en alternatieve genezers</v>
          </cell>
          <cell r="C1362" t="str">
            <v>Klassen</v>
          </cell>
          <cell r="D1362">
            <v>851</v>
          </cell>
          <cell r="F1362" t="str">
            <v>Consultatiebureaus</v>
          </cell>
          <cell r="G1362">
            <v>0</v>
          </cell>
          <cell r="H1362">
            <v>0</v>
          </cell>
          <cell r="I1362">
            <v>10</v>
          </cell>
        </row>
        <row r="1363">
          <cell r="A1363" t="str">
            <v>85141</v>
          </cell>
          <cell r="B1363" t="str">
            <v>Praktijken van verloskundigen</v>
          </cell>
          <cell r="C1363" t="str">
            <v>Subklassen</v>
          </cell>
          <cell r="D1363">
            <v>8514</v>
          </cell>
          <cell r="G1363">
            <v>0</v>
          </cell>
          <cell r="H1363">
            <v>0</v>
          </cell>
          <cell r="I1363">
            <v>10</v>
          </cell>
        </row>
        <row r="1364">
          <cell r="A1364" t="str">
            <v>85142</v>
          </cell>
          <cell r="B1364" t="str">
            <v>Praktijken van fysiotherapeuten</v>
          </cell>
          <cell r="C1364" t="str">
            <v>Subklassen</v>
          </cell>
          <cell r="D1364">
            <v>8514</v>
          </cell>
          <cell r="G1364">
            <v>0</v>
          </cell>
          <cell r="H1364">
            <v>0</v>
          </cell>
          <cell r="I1364">
            <v>10</v>
          </cell>
        </row>
        <row r="1365">
          <cell r="A1365" t="str">
            <v>85143</v>
          </cell>
          <cell r="B1365" t="str">
            <v>Praktijken van oefentherapeuten Cesar en Mensendieck</v>
          </cell>
          <cell r="C1365" t="str">
            <v>Subklassen</v>
          </cell>
          <cell r="D1365">
            <v>8514</v>
          </cell>
          <cell r="G1365">
            <v>0</v>
          </cell>
          <cell r="H1365">
            <v>0</v>
          </cell>
          <cell r="I1365">
            <v>10</v>
          </cell>
        </row>
        <row r="1366">
          <cell r="A1366" t="str">
            <v>85144</v>
          </cell>
          <cell r="B1366" t="str">
            <v>Praktijken van psychotherapeuten en psychologen</v>
          </cell>
          <cell r="C1366" t="str">
            <v>Subklassen</v>
          </cell>
          <cell r="D1366">
            <v>8514</v>
          </cell>
          <cell r="G1366">
            <v>0</v>
          </cell>
          <cell r="H1366">
            <v>0</v>
          </cell>
          <cell r="I1366">
            <v>10</v>
          </cell>
        </row>
        <row r="1367">
          <cell r="A1367" t="str">
            <v>85145</v>
          </cell>
          <cell r="B1367" t="str">
            <v>Praktijken van paramedici (geen fysio- en oefentherapeuten Cesar en Mensendieck), alternatieve genezers en overige praktijken in de gezondheidszorg</v>
          </cell>
          <cell r="C1367" t="str">
            <v>Subklassen</v>
          </cell>
          <cell r="D1367">
            <v>8514</v>
          </cell>
          <cell r="G1367">
            <v>0</v>
          </cell>
          <cell r="H1367">
            <v>0</v>
          </cell>
          <cell r="I1367">
            <v>10</v>
          </cell>
        </row>
        <row r="1368">
          <cell r="A1368" t="str">
            <v>8515</v>
          </cell>
          <cell r="B1368" t="str">
            <v>Instellingen voor curatieve gezondheidszorg zonder overnachting</v>
          </cell>
          <cell r="C1368" t="str">
            <v>Klassen</v>
          </cell>
          <cell r="D1368">
            <v>851</v>
          </cell>
          <cell r="F1368" t="str">
            <v>Consultatiebureaus</v>
          </cell>
          <cell r="G1368">
            <v>0</v>
          </cell>
          <cell r="H1368">
            <v>0</v>
          </cell>
          <cell r="I1368">
            <v>10</v>
          </cell>
        </row>
        <row r="1369">
          <cell r="A1369" t="str">
            <v>85151</v>
          </cell>
          <cell r="B1369" t="str">
            <v>Abortusklinieken</v>
          </cell>
          <cell r="C1369" t="str">
            <v>Subklassen</v>
          </cell>
          <cell r="D1369">
            <v>8515</v>
          </cell>
          <cell r="G1369">
            <v>0</v>
          </cell>
          <cell r="H1369">
            <v>0</v>
          </cell>
          <cell r="I1369">
            <v>10</v>
          </cell>
        </row>
        <row r="1370">
          <cell r="A1370" t="str">
            <v>85152</v>
          </cell>
          <cell r="B1370" t="str">
            <v>Oncologische en radiotherapeutische instituten</v>
          </cell>
          <cell r="C1370" t="str">
            <v>Subklassen</v>
          </cell>
          <cell r="D1370">
            <v>8515</v>
          </cell>
          <cell r="G1370">
            <v>0</v>
          </cell>
          <cell r="H1370">
            <v>0</v>
          </cell>
          <cell r="I1370">
            <v>10</v>
          </cell>
        </row>
        <row r="1371">
          <cell r="A1371" t="str">
            <v>85153</v>
          </cell>
          <cell r="B1371" t="str">
            <v>Privé-klinieken en zelfstandige behandelcentra zonder overnachting</v>
          </cell>
          <cell r="C1371" t="str">
            <v>Subklassen</v>
          </cell>
          <cell r="D1371">
            <v>8515</v>
          </cell>
          <cell r="G1371">
            <v>0</v>
          </cell>
          <cell r="H1371">
            <v>0</v>
          </cell>
          <cell r="I1371">
            <v>10</v>
          </cell>
        </row>
        <row r="1372">
          <cell r="A1372" t="str">
            <v>85154</v>
          </cell>
          <cell r="B1372" t="str">
            <v>Gezondheidscentra</v>
          </cell>
          <cell r="C1372" t="str">
            <v>Subklassen</v>
          </cell>
          <cell r="D1372">
            <v>8515</v>
          </cell>
          <cell r="G1372">
            <v>0</v>
          </cell>
          <cell r="H1372">
            <v>0</v>
          </cell>
          <cell r="I1372">
            <v>10</v>
          </cell>
        </row>
        <row r="1373">
          <cell r="A1373" t="str">
            <v>85155</v>
          </cell>
          <cell r="B1373" t="str">
            <v>Overige instellingen voor curatieve somatische gezondheidszorg zonder overnachting</v>
          </cell>
          <cell r="C1373" t="str">
            <v>Subklassen</v>
          </cell>
          <cell r="D1373">
            <v>8515</v>
          </cell>
          <cell r="G1373">
            <v>0</v>
          </cell>
          <cell r="H1373">
            <v>0</v>
          </cell>
          <cell r="I1373">
            <v>10</v>
          </cell>
        </row>
        <row r="1374">
          <cell r="A1374" t="str">
            <v>85156</v>
          </cell>
          <cell r="B1374" t="str">
            <v>Instellingen voor geestelijke gezondheidszorg zonder overnachting</v>
          </cell>
          <cell r="C1374" t="str">
            <v>Subklassen</v>
          </cell>
          <cell r="D1374">
            <v>8515</v>
          </cell>
          <cell r="G1374">
            <v>0</v>
          </cell>
          <cell r="H1374">
            <v>0</v>
          </cell>
          <cell r="I1374">
            <v>10</v>
          </cell>
        </row>
        <row r="1375">
          <cell r="A1375" t="str">
            <v>8516</v>
          </cell>
          <cell r="B1375" t="str">
            <v>Instellingen voor preventieve gezondheidszorg</v>
          </cell>
          <cell r="C1375" t="str">
            <v>Klassen</v>
          </cell>
          <cell r="D1375">
            <v>851</v>
          </cell>
          <cell r="G1375" t="str">
            <v/>
          </cell>
          <cell r="H1375" t="str">
            <v/>
          </cell>
          <cell r="I1375" t="str">
            <v/>
          </cell>
        </row>
        <row r="1376">
          <cell r="A1376" t="str">
            <v>85161</v>
          </cell>
          <cell r="B1376" t="str">
            <v>Instellingen voor begeleiding inzake arbeidsomstandigheden</v>
          </cell>
          <cell r="C1376" t="str">
            <v>Subklassen</v>
          </cell>
          <cell r="D1376">
            <v>8516</v>
          </cell>
          <cell r="G1376" t="str">
            <v/>
          </cell>
          <cell r="H1376" t="str">
            <v/>
          </cell>
          <cell r="I1376" t="str">
            <v/>
          </cell>
        </row>
        <row r="1377">
          <cell r="A1377" t="str">
            <v>85162</v>
          </cell>
          <cell r="B1377" t="str">
            <v>Instellingen voor preventieve gezondheidszorg (geen begeleiding inzake arbeidsomstandigheden)</v>
          </cell>
          <cell r="C1377" t="str">
            <v>Subklassen</v>
          </cell>
          <cell r="D1377">
            <v>8516</v>
          </cell>
          <cell r="G1377" t="str">
            <v/>
          </cell>
          <cell r="H1377" t="str">
            <v/>
          </cell>
          <cell r="I1377" t="str">
            <v/>
          </cell>
        </row>
        <row r="1378">
          <cell r="A1378" t="str">
            <v>8517</v>
          </cell>
          <cell r="B1378" t="str">
            <v>Gezondheidszorgondersteunende diensten</v>
          </cell>
          <cell r="C1378" t="str">
            <v>Klassen</v>
          </cell>
          <cell r="D1378">
            <v>851</v>
          </cell>
          <cell r="G1378" t="str">
            <v/>
          </cell>
          <cell r="H1378" t="str">
            <v/>
          </cell>
          <cell r="I1378" t="str">
            <v/>
          </cell>
        </row>
        <row r="1379">
          <cell r="A1379" t="str">
            <v>85171</v>
          </cell>
          <cell r="B1379" t="str">
            <v>Medische laboratoria, bloedbanken en overige instellingen voor behandelingondersteunend onderzoek</v>
          </cell>
          <cell r="C1379" t="str">
            <v>Subklassen</v>
          </cell>
          <cell r="D1379">
            <v>8517</v>
          </cell>
          <cell r="G1379" t="str">
            <v/>
          </cell>
          <cell r="H1379" t="str">
            <v/>
          </cell>
          <cell r="I1379" t="str">
            <v/>
          </cell>
        </row>
        <row r="1380">
          <cell r="A1380" t="str">
            <v>85172</v>
          </cell>
          <cell r="B1380" t="str">
            <v>Ambulancediensten (centrale posten inbegrepen)</v>
          </cell>
          <cell r="C1380" t="str">
            <v>Subklassen</v>
          </cell>
          <cell r="D1380">
            <v>8517</v>
          </cell>
          <cell r="G1380" t="str">
            <v/>
          </cell>
          <cell r="H1380" t="str">
            <v/>
          </cell>
          <cell r="I1380" t="str">
            <v/>
          </cell>
        </row>
        <row r="1381">
          <cell r="A1381" t="str">
            <v>85173</v>
          </cell>
          <cell r="B1381" t="str">
            <v>Overkoepelende organen, samenwerkings- en adviesorganen op het gebied van gezondheidszorg</v>
          </cell>
          <cell r="C1381" t="str">
            <v>Subklassen</v>
          </cell>
          <cell r="D1381">
            <v>8517</v>
          </cell>
          <cell r="G1381" t="str">
            <v/>
          </cell>
          <cell r="H1381" t="str">
            <v/>
          </cell>
          <cell r="I1381" t="str">
            <v/>
          </cell>
        </row>
        <row r="1382">
          <cell r="A1382" t="str">
            <v>85174</v>
          </cell>
          <cell r="B1382" t="str">
            <v>Overige gezondheidszorgondersteunende diensten</v>
          </cell>
          <cell r="C1382" t="str">
            <v>Subklassen</v>
          </cell>
          <cell r="D1382">
            <v>8517</v>
          </cell>
          <cell r="G1382" t="str">
            <v/>
          </cell>
          <cell r="H1382" t="str">
            <v/>
          </cell>
          <cell r="I1382" t="str">
            <v/>
          </cell>
        </row>
        <row r="1383">
          <cell r="A1383" t="str">
            <v>852</v>
          </cell>
          <cell r="B1383" t="str">
            <v>Veterinaire diensten</v>
          </cell>
          <cell r="C1383" t="str">
            <v>Groepen</v>
          </cell>
          <cell r="D1383">
            <v>85</v>
          </cell>
          <cell r="G1383" t="str">
            <v/>
          </cell>
          <cell r="H1383" t="str">
            <v/>
          </cell>
          <cell r="I1383" t="str">
            <v/>
          </cell>
        </row>
        <row r="1384">
          <cell r="A1384" t="str">
            <v>8520</v>
          </cell>
          <cell r="B1384" t="str">
            <v>Veterinaire diensten</v>
          </cell>
          <cell r="C1384" t="str">
            <v>Klassen</v>
          </cell>
          <cell r="D1384">
            <v>852</v>
          </cell>
          <cell r="G1384" t="str">
            <v/>
          </cell>
          <cell r="H1384" t="str">
            <v/>
          </cell>
          <cell r="I1384" t="str">
            <v/>
          </cell>
        </row>
        <row r="1385">
          <cell r="A1385" t="str">
            <v>853</v>
          </cell>
          <cell r="B1385" t="str">
            <v>Welzijnszorg</v>
          </cell>
          <cell r="C1385" t="str">
            <v>Groepen</v>
          </cell>
          <cell r="D1385">
            <v>85</v>
          </cell>
          <cell r="G1385">
            <v>10</v>
          </cell>
          <cell r="H1385">
            <v>0</v>
          </cell>
          <cell r="I1385">
            <v>30</v>
          </cell>
        </row>
        <row r="1386">
          <cell r="A1386" t="str">
            <v>8531</v>
          </cell>
          <cell r="B1386" t="str">
            <v>Welzijnszorg waarbij huisvesting wordt geboden</v>
          </cell>
          <cell r="C1386" t="str">
            <v>Klassen</v>
          </cell>
          <cell r="D1386">
            <v>853</v>
          </cell>
          <cell r="G1386">
            <v>10</v>
          </cell>
          <cell r="H1386">
            <v>0</v>
          </cell>
          <cell r="I1386">
            <v>30</v>
          </cell>
        </row>
        <row r="1387">
          <cell r="A1387" t="str">
            <v>85311</v>
          </cell>
          <cell r="B1387" t="str">
            <v>Verpleeghuizen</v>
          </cell>
          <cell r="C1387" t="str">
            <v>Subklassen</v>
          </cell>
          <cell r="D1387">
            <v>8531</v>
          </cell>
          <cell r="G1387" t="str">
            <v/>
          </cell>
          <cell r="H1387" t="str">
            <v/>
          </cell>
          <cell r="I1387" t="str">
            <v/>
          </cell>
        </row>
        <row r="1388">
          <cell r="A1388" t="str">
            <v>85312</v>
          </cell>
          <cell r="B1388" t="str">
            <v>Huizen voor gehandicapten (geen verpleeghuizen)</v>
          </cell>
          <cell r="C1388" t="str">
            <v>Subklassen</v>
          </cell>
          <cell r="D1388">
            <v>8531</v>
          </cell>
          <cell r="G1388" t="str">
            <v/>
          </cell>
          <cell r="H1388" t="str">
            <v/>
          </cell>
          <cell r="I1388" t="str">
            <v/>
          </cell>
        </row>
        <row r="1389">
          <cell r="A1389" t="str">
            <v>85313</v>
          </cell>
          <cell r="B1389" t="str">
            <v>Verzorgingshuizen</v>
          </cell>
          <cell r="C1389" t="str">
            <v>Subklassen</v>
          </cell>
          <cell r="D1389">
            <v>8531</v>
          </cell>
          <cell r="G1389" t="str">
            <v/>
          </cell>
          <cell r="H1389" t="str">
            <v/>
          </cell>
          <cell r="I1389" t="str">
            <v/>
          </cell>
        </row>
        <row r="1390">
          <cell r="A1390" t="str">
            <v>85314</v>
          </cell>
          <cell r="B1390" t="str">
            <v>Jeugdzorg waarbij huisvesting wordt geboden</v>
          </cell>
          <cell r="C1390" t="str">
            <v>Subklassen</v>
          </cell>
          <cell r="D1390">
            <v>8531</v>
          </cell>
          <cell r="G1390" t="str">
            <v/>
          </cell>
          <cell r="H1390" t="str">
            <v/>
          </cell>
          <cell r="I1390" t="str">
            <v/>
          </cell>
        </row>
        <row r="1391">
          <cell r="A1391" t="str">
            <v>85315</v>
          </cell>
          <cell r="B1391" t="str">
            <v>Maatschappelijke opvang voor volwassenen waarbij huisvesting wordt geboden (geen asielzoekerscentra)</v>
          </cell>
          <cell r="C1391" t="str">
            <v>Subklassen</v>
          </cell>
          <cell r="D1391">
            <v>8531</v>
          </cell>
          <cell r="G1391" t="str">
            <v/>
          </cell>
          <cell r="H1391" t="str">
            <v/>
          </cell>
          <cell r="I1391" t="str">
            <v/>
          </cell>
        </row>
        <row r="1392">
          <cell r="A1392" t="str">
            <v>85316</v>
          </cell>
          <cell r="B1392" t="str">
            <v>Internaten, herstellingsoorden en asielzoekerscentra</v>
          </cell>
          <cell r="C1392" t="str">
            <v>Subklassen</v>
          </cell>
          <cell r="D1392">
            <v>8531</v>
          </cell>
          <cell r="G1392" t="str">
            <v/>
          </cell>
          <cell r="H1392" t="str">
            <v/>
          </cell>
          <cell r="I1392" t="str">
            <v/>
          </cell>
        </row>
        <row r="1393">
          <cell r="A1393" t="str">
            <v>8532</v>
          </cell>
          <cell r="B1393" t="str">
            <v>Niet-medische dagbehandeling, jeugdzorg (geen huisvesting biedend) en thuiszorg</v>
          </cell>
          <cell r="C1393" t="str">
            <v>Klassen</v>
          </cell>
          <cell r="D1393">
            <v>853</v>
          </cell>
          <cell r="G1393">
            <v>10</v>
          </cell>
          <cell r="H1393">
            <v>0</v>
          </cell>
          <cell r="I1393">
            <v>30</v>
          </cell>
        </row>
        <row r="1394">
          <cell r="A1394" t="str">
            <v>85321</v>
          </cell>
          <cell r="B1394" t="str">
            <v>Dagverblijven voor gehandicapten</v>
          </cell>
          <cell r="C1394" t="str">
            <v>Subklassen</v>
          </cell>
          <cell r="D1394">
            <v>8532</v>
          </cell>
          <cell r="G1394" t="str">
            <v/>
          </cell>
          <cell r="H1394" t="str">
            <v/>
          </cell>
          <cell r="I1394" t="str">
            <v/>
          </cell>
        </row>
        <row r="1395">
          <cell r="A1395" t="str">
            <v>85322</v>
          </cell>
          <cell r="B1395" t="str">
            <v>Dagverblijven voor jeugdzorg</v>
          </cell>
          <cell r="C1395" t="str">
            <v>Subklassen</v>
          </cell>
          <cell r="D1395">
            <v>8532</v>
          </cell>
          <cell r="G1395" t="str">
            <v/>
          </cell>
          <cell r="H1395" t="str">
            <v/>
          </cell>
          <cell r="I1395" t="str">
            <v/>
          </cell>
        </row>
        <row r="1396">
          <cell r="A1396" t="str">
            <v>85323</v>
          </cell>
          <cell r="B1396" t="str">
            <v>Jeugdzorg waarbij geen huisvesting wordt geboden</v>
          </cell>
          <cell r="C1396" t="str">
            <v>Subklassen</v>
          </cell>
          <cell r="D1396">
            <v>8532</v>
          </cell>
          <cell r="G1396" t="str">
            <v/>
          </cell>
          <cell r="H1396" t="str">
            <v/>
          </cell>
          <cell r="I1396" t="str">
            <v/>
          </cell>
        </row>
        <row r="1397">
          <cell r="A1397" t="str">
            <v>85324</v>
          </cell>
          <cell r="B1397" t="str">
            <v>Thuiszorg</v>
          </cell>
          <cell r="C1397" t="str">
            <v>Subklassen</v>
          </cell>
          <cell r="D1397">
            <v>8532</v>
          </cell>
          <cell r="G1397" t="str">
            <v/>
          </cell>
          <cell r="H1397" t="str">
            <v/>
          </cell>
          <cell r="I1397" t="str">
            <v/>
          </cell>
        </row>
        <row r="1398">
          <cell r="A1398" t="str">
            <v>8533</v>
          </cell>
          <cell r="B1398" t="str">
            <v>Kinderopvang, maatschappelijk werk, sociaal-cultureel werk en overig welzijnswerk</v>
          </cell>
          <cell r="C1398" t="str">
            <v>Klassen</v>
          </cell>
          <cell r="D1398">
            <v>853</v>
          </cell>
          <cell r="G1398">
            <v>10</v>
          </cell>
          <cell r="H1398">
            <v>0</v>
          </cell>
          <cell r="I1398">
            <v>30</v>
          </cell>
        </row>
        <row r="1399">
          <cell r="A1399" t="str">
            <v>85331</v>
          </cell>
          <cell r="B1399" t="str">
            <v>Kinderopvang</v>
          </cell>
          <cell r="C1399" t="str">
            <v>Subklassen</v>
          </cell>
          <cell r="D1399">
            <v>8533</v>
          </cell>
          <cell r="G1399" t="str">
            <v/>
          </cell>
          <cell r="H1399" t="str">
            <v/>
          </cell>
          <cell r="I1399" t="str">
            <v/>
          </cell>
        </row>
        <row r="1400">
          <cell r="A1400" t="str">
            <v>85332</v>
          </cell>
          <cell r="B1400" t="str">
            <v>Algemeen maatschappelijk werk</v>
          </cell>
          <cell r="C1400" t="str">
            <v>Subklassen</v>
          </cell>
          <cell r="D1400">
            <v>8533</v>
          </cell>
          <cell r="G1400" t="str">
            <v/>
          </cell>
          <cell r="H1400" t="str">
            <v/>
          </cell>
          <cell r="I1400" t="str">
            <v/>
          </cell>
        </row>
        <row r="1401">
          <cell r="A1401" t="str">
            <v>85333</v>
          </cell>
          <cell r="B1401" t="str">
            <v>Specifiek maatschappelijk werk</v>
          </cell>
          <cell r="C1401" t="str">
            <v>Subklassen</v>
          </cell>
          <cell r="D1401">
            <v>8533</v>
          </cell>
          <cell r="G1401" t="str">
            <v/>
          </cell>
          <cell r="H1401" t="str">
            <v/>
          </cell>
          <cell r="I1401" t="str">
            <v/>
          </cell>
        </row>
        <row r="1402">
          <cell r="A1402" t="str">
            <v>85334</v>
          </cell>
          <cell r="B1402" t="str">
            <v>Sociaal-pedagogische diensten</v>
          </cell>
          <cell r="C1402" t="str">
            <v>Subklassen</v>
          </cell>
          <cell r="D1402">
            <v>8533</v>
          </cell>
          <cell r="G1402" t="str">
            <v/>
          </cell>
          <cell r="H1402" t="str">
            <v/>
          </cell>
          <cell r="I1402" t="str">
            <v/>
          </cell>
        </row>
        <row r="1403">
          <cell r="A1403" t="str">
            <v>85335</v>
          </cell>
          <cell r="B1403" t="str">
            <v>Welzijn ouderen</v>
          </cell>
          <cell r="C1403" t="str">
            <v>Subklassen</v>
          </cell>
          <cell r="D1403">
            <v>8533</v>
          </cell>
          <cell r="G1403" t="str">
            <v/>
          </cell>
          <cell r="H1403" t="str">
            <v/>
          </cell>
          <cell r="I1403" t="str">
            <v/>
          </cell>
        </row>
        <row r="1404">
          <cell r="A1404" t="str">
            <v>85336</v>
          </cell>
          <cell r="B1404" t="str">
            <v>Sociaal-cultureel werk</v>
          </cell>
          <cell r="C1404" t="str">
            <v>Subklassen</v>
          </cell>
          <cell r="D1404">
            <v>8533</v>
          </cell>
          <cell r="G1404" t="str">
            <v/>
          </cell>
          <cell r="H1404" t="str">
            <v/>
          </cell>
          <cell r="I1404" t="str">
            <v/>
          </cell>
        </row>
        <row r="1405">
          <cell r="A1405" t="str">
            <v>85337</v>
          </cell>
          <cell r="B1405" t="str">
            <v>Brede welzijnsinstellingen</v>
          </cell>
          <cell r="C1405" t="str">
            <v>Subklassen</v>
          </cell>
          <cell r="D1405">
            <v>8533</v>
          </cell>
          <cell r="G1405" t="str">
            <v/>
          </cell>
          <cell r="H1405" t="str">
            <v/>
          </cell>
          <cell r="I1405" t="str">
            <v/>
          </cell>
        </row>
        <row r="1406">
          <cell r="A1406" t="str">
            <v>85338</v>
          </cell>
          <cell r="B1406" t="str">
            <v>Overige instellingen voor maatschappelijke dienstverlening, advies en informatie</v>
          </cell>
          <cell r="C1406" t="str">
            <v>Subklassen</v>
          </cell>
          <cell r="D1406">
            <v>8533</v>
          </cell>
          <cell r="G1406" t="str">
            <v/>
          </cell>
          <cell r="H1406" t="str">
            <v/>
          </cell>
          <cell r="I1406" t="str">
            <v/>
          </cell>
        </row>
        <row r="1407">
          <cell r="A1407" t="str">
            <v>8534</v>
          </cell>
          <cell r="B1407" t="str">
            <v>Overige welzijnszorg</v>
          </cell>
          <cell r="C1407" t="str">
            <v>Klassen</v>
          </cell>
          <cell r="D1407">
            <v>853</v>
          </cell>
          <cell r="G1407">
            <v>10</v>
          </cell>
          <cell r="H1407">
            <v>0</v>
          </cell>
          <cell r="I1407">
            <v>30</v>
          </cell>
        </row>
        <row r="1408">
          <cell r="A1408" t="str">
            <v>85341</v>
          </cell>
          <cell r="B1408" t="str">
            <v>Zelfhulpgroepen en onderlinge begeleiding</v>
          </cell>
          <cell r="C1408" t="str">
            <v>Subklassen</v>
          </cell>
          <cell r="D1408">
            <v>8534</v>
          </cell>
          <cell r="G1408" t="str">
            <v/>
          </cell>
          <cell r="H1408" t="str">
            <v/>
          </cell>
          <cell r="I1408" t="str">
            <v/>
          </cell>
        </row>
        <row r="1409">
          <cell r="A1409" t="str">
            <v>85342</v>
          </cell>
          <cell r="B1409" t="str">
            <v>Exploitatie van gemeenschaps- en dorpshuizen, wijkcentra, jeugdgebouwen e.d.</v>
          </cell>
          <cell r="C1409" t="str">
            <v>Subklassen</v>
          </cell>
          <cell r="D1409">
            <v>8534</v>
          </cell>
          <cell r="G1409" t="str">
            <v/>
          </cell>
          <cell r="H1409" t="str">
            <v/>
          </cell>
          <cell r="I1409" t="str">
            <v/>
          </cell>
        </row>
        <row r="1410">
          <cell r="A1410" t="str">
            <v>85343</v>
          </cell>
          <cell r="B1410" t="str">
            <v>Overkoepelende organen, samenwerkings- en adviesorganen en fondsen op het gebied van welzijnszorg</v>
          </cell>
          <cell r="C1410" t="str">
            <v>Subklassen</v>
          </cell>
          <cell r="D1410">
            <v>8534</v>
          </cell>
          <cell r="G1410" t="str">
            <v/>
          </cell>
          <cell r="H1410" t="str">
            <v/>
          </cell>
          <cell r="I1410" t="str">
            <v/>
          </cell>
        </row>
        <row r="1411">
          <cell r="A1411" t="str">
            <v>85344</v>
          </cell>
          <cell r="B1411" t="str">
            <v>Verstrekking van adviezen op het gebied van school- en beroepskeuze</v>
          </cell>
          <cell r="C1411" t="str">
            <v>Subklassen</v>
          </cell>
          <cell r="D1411">
            <v>8534</v>
          </cell>
          <cell r="G1411" t="str">
            <v/>
          </cell>
          <cell r="H1411" t="str">
            <v/>
          </cell>
          <cell r="I1411" t="str">
            <v/>
          </cell>
        </row>
        <row r="1412">
          <cell r="A1412" t="str">
            <v>90</v>
          </cell>
          <cell r="B1412" t="str">
            <v>Milieudienstverlening</v>
          </cell>
          <cell r="C1412" t="str">
            <v>Afdeling</v>
          </cell>
          <cell r="D1412" t="str">
            <v>O</v>
          </cell>
        </row>
        <row r="1413">
          <cell r="A1413" t="str">
            <v>900</v>
          </cell>
          <cell r="B1413" t="str">
            <v>Milieudienstverlening</v>
          </cell>
          <cell r="C1413" t="str">
            <v>Groepen</v>
          </cell>
          <cell r="D1413">
            <v>90</v>
          </cell>
          <cell r="G1413" t="str">
            <v/>
          </cell>
          <cell r="H1413" t="str">
            <v/>
          </cell>
          <cell r="I1413" t="str">
            <v/>
          </cell>
        </row>
        <row r="1414">
          <cell r="A1414" t="str">
            <v>9001</v>
          </cell>
          <cell r="B1414" t="str">
            <v>Afvalwaterinzameling en -behandeling</v>
          </cell>
          <cell r="C1414" t="str">
            <v>Klassen</v>
          </cell>
          <cell r="D1414">
            <v>900</v>
          </cell>
          <cell r="G1414" t="str">
            <v/>
          </cell>
          <cell r="H1414" t="str">
            <v/>
          </cell>
          <cell r="I1414" t="str">
            <v/>
          </cell>
        </row>
        <row r="1415">
          <cell r="A1415" t="str">
            <v>9002</v>
          </cell>
          <cell r="B1415" t="str">
            <v>Afvalinzameling en -verwerking</v>
          </cell>
          <cell r="C1415" t="str">
            <v>Klassen</v>
          </cell>
          <cell r="D1415">
            <v>900</v>
          </cell>
          <cell r="G1415" t="str">
            <v/>
          </cell>
          <cell r="H1415" t="str">
            <v/>
          </cell>
          <cell r="I1415" t="str">
            <v/>
          </cell>
        </row>
        <row r="1416">
          <cell r="A1416" t="str">
            <v>90021</v>
          </cell>
          <cell r="B1416" t="str">
            <v>Afvalinzameling</v>
          </cell>
          <cell r="C1416" t="str">
            <v>Subklassen</v>
          </cell>
          <cell r="D1416">
            <v>9002</v>
          </cell>
          <cell r="G1416" t="str">
            <v/>
          </cell>
          <cell r="H1416" t="str">
            <v/>
          </cell>
          <cell r="I1416" t="str">
            <v/>
          </cell>
        </row>
        <row r="1417">
          <cell r="A1417" t="str">
            <v>90022</v>
          </cell>
          <cell r="B1417" t="str">
            <v>Afvalbehandeling</v>
          </cell>
          <cell r="C1417" t="str">
            <v>Subklassen</v>
          </cell>
          <cell r="D1417">
            <v>9002</v>
          </cell>
          <cell r="G1417" t="str">
            <v/>
          </cell>
          <cell r="H1417" t="str">
            <v/>
          </cell>
          <cell r="I1417" t="str">
            <v/>
          </cell>
        </row>
        <row r="1418">
          <cell r="A1418" t="str">
            <v>9003</v>
          </cell>
          <cell r="B1418" t="str">
            <v>Sanering van milieuverontreiniging</v>
          </cell>
          <cell r="C1418" t="str">
            <v>Klassen</v>
          </cell>
          <cell r="D1418">
            <v>900</v>
          </cell>
          <cell r="G1418" t="str">
            <v/>
          </cell>
          <cell r="H1418" t="str">
            <v/>
          </cell>
          <cell r="I1418" t="str">
            <v/>
          </cell>
        </row>
        <row r="1419">
          <cell r="A1419" t="str">
            <v>91</v>
          </cell>
          <cell r="B1419" t="str">
            <v>Werkgevers-, werknemers- en beroepsorganisaties; levensbeschouwelijke en politieke organisaties; overige ideële organisaties e.d.</v>
          </cell>
          <cell r="C1419" t="str">
            <v>Afdeling</v>
          </cell>
          <cell r="D1419" t="str">
            <v>O</v>
          </cell>
        </row>
        <row r="1420">
          <cell r="A1420" t="str">
            <v>911</v>
          </cell>
          <cell r="B1420" t="str">
            <v>Bedrijfs-, werkgevers- en beroepsorganisaties</v>
          </cell>
          <cell r="C1420" t="str">
            <v>Groepen</v>
          </cell>
          <cell r="D1420">
            <v>91</v>
          </cell>
          <cell r="G1420" t="str">
            <v/>
          </cell>
          <cell r="H1420" t="str">
            <v/>
          </cell>
          <cell r="I1420" t="str">
            <v/>
          </cell>
        </row>
        <row r="1421">
          <cell r="A1421" t="str">
            <v>9111</v>
          </cell>
          <cell r="B1421" t="str">
            <v>Bedrijfs- en werkgeversorganisaties</v>
          </cell>
          <cell r="C1421" t="str">
            <v>Klassen</v>
          </cell>
          <cell r="D1421">
            <v>911</v>
          </cell>
          <cell r="G1421">
            <v>0</v>
          </cell>
          <cell r="H1421">
            <v>0</v>
          </cell>
          <cell r="I1421">
            <v>30</v>
          </cell>
        </row>
        <row r="1422">
          <cell r="A1422" t="str">
            <v>9112</v>
          </cell>
          <cell r="B1422" t="str">
            <v>Beroepsorganisaties</v>
          </cell>
          <cell r="C1422" t="str">
            <v>Klassen</v>
          </cell>
          <cell r="D1422">
            <v>911</v>
          </cell>
          <cell r="G1422" t="str">
            <v/>
          </cell>
          <cell r="H1422" t="str">
            <v/>
          </cell>
          <cell r="I1422" t="str">
            <v/>
          </cell>
        </row>
        <row r="1423">
          <cell r="A1423" t="str">
            <v>912</v>
          </cell>
          <cell r="B1423" t="str">
            <v>Werknemersorganisaties</v>
          </cell>
          <cell r="C1423" t="str">
            <v>Groepen</v>
          </cell>
          <cell r="D1423">
            <v>91</v>
          </cell>
          <cell r="G1423" t="str">
            <v/>
          </cell>
          <cell r="H1423" t="str">
            <v/>
          </cell>
          <cell r="I1423" t="str">
            <v/>
          </cell>
        </row>
        <row r="1424">
          <cell r="A1424" t="str">
            <v>9120</v>
          </cell>
          <cell r="B1424" t="str">
            <v>Werknemersorganisaties</v>
          </cell>
          <cell r="C1424" t="str">
            <v>Klassen</v>
          </cell>
          <cell r="D1424">
            <v>912</v>
          </cell>
          <cell r="G1424" t="str">
            <v/>
          </cell>
          <cell r="H1424" t="str">
            <v/>
          </cell>
          <cell r="I1424" t="str">
            <v/>
          </cell>
        </row>
        <row r="1425">
          <cell r="A1425" t="str">
            <v>913</v>
          </cell>
          <cell r="B1425" t="str">
            <v>Levensbeschouwelijke en politieke organisaties; overige ideële organisaties e.d.; hobbyclubs</v>
          </cell>
          <cell r="C1425" t="str">
            <v>Groepen</v>
          </cell>
          <cell r="D1425">
            <v>91</v>
          </cell>
          <cell r="G1425" t="str">
            <v/>
          </cell>
          <cell r="H1425" t="str">
            <v/>
          </cell>
          <cell r="I1425" t="str">
            <v/>
          </cell>
        </row>
        <row r="1426">
          <cell r="A1426" t="str">
            <v>9131</v>
          </cell>
          <cell r="B1426" t="str">
            <v>Levensbeschouwelijke organisaties</v>
          </cell>
          <cell r="C1426" t="str">
            <v>Klassen</v>
          </cell>
          <cell r="D1426">
            <v>913</v>
          </cell>
          <cell r="G1426">
            <v>0</v>
          </cell>
          <cell r="H1426">
            <v>0</v>
          </cell>
          <cell r="I1426">
            <v>30</v>
          </cell>
        </row>
        <row r="1427">
          <cell r="A1427" t="str">
            <v>91311</v>
          </cell>
          <cell r="B1427" t="str">
            <v>Religieuze organisaties</v>
          </cell>
          <cell r="C1427" t="str">
            <v>Subklassen</v>
          </cell>
          <cell r="D1427">
            <v>9131</v>
          </cell>
          <cell r="G1427">
            <v>0</v>
          </cell>
          <cell r="H1427">
            <v>0</v>
          </cell>
          <cell r="I1427">
            <v>30</v>
          </cell>
        </row>
        <row r="1428">
          <cell r="A1428" t="str">
            <v>91312</v>
          </cell>
          <cell r="B1428" t="str">
            <v>Overige levensbeschouwelijke organisaties</v>
          </cell>
          <cell r="C1428" t="str">
            <v>Subklassen</v>
          </cell>
          <cell r="D1428">
            <v>9131</v>
          </cell>
          <cell r="G1428">
            <v>0</v>
          </cell>
          <cell r="H1428">
            <v>0</v>
          </cell>
          <cell r="I1428">
            <v>30</v>
          </cell>
        </row>
        <row r="1429">
          <cell r="A1429" t="str">
            <v>9132</v>
          </cell>
          <cell r="B1429" t="str">
            <v>Politieke organisaties</v>
          </cell>
          <cell r="C1429" t="str">
            <v>Klassen</v>
          </cell>
          <cell r="D1429">
            <v>913</v>
          </cell>
          <cell r="G1429" t="str">
            <v/>
          </cell>
          <cell r="H1429" t="str">
            <v/>
          </cell>
          <cell r="I1429" t="str">
            <v/>
          </cell>
        </row>
        <row r="1430">
          <cell r="A1430" t="str">
            <v>9133</v>
          </cell>
          <cell r="B1430" t="str">
            <v>Hobbyclubs, fondsen en overige overkoepelende, samenwerkings- en adviesorganen</v>
          </cell>
          <cell r="C1430" t="str">
            <v>Klassen</v>
          </cell>
          <cell r="D1430">
            <v>913</v>
          </cell>
          <cell r="G1430" t="str">
            <v/>
          </cell>
          <cell r="H1430" t="str">
            <v/>
          </cell>
          <cell r="I1430" t="str">
            <v/>
          </cell>
        </row>
        <row r="1431">
          <cell r="A1431" t="str">
            <v>91331</v>
          </cell>
          <cell r="B1431" t="str">
            <v>Gezelligheidsverenigingen</v>
          </cell>
          <cell r="C1431" t="str">
            <v>Subklassen</v>
          </cell>
          <cell r="D1431">
            <v>9133</v>
          </cell>
          <cell r="E1431">
            <v>0</v>
          </cell>
        </row>
        <row r="1432">
          <cell r="A1432" t="str">
            <v>91331</v>
          </cell>
          <cell r="B1432" t="str">
            <v>Gezelligheidsverenigingen</v>
          </cell>
          <cell r="C1432" t="str">
            <v>Subklassen</v>
          </cell>
          <cell r="D1432">
            <v>9133</v>
          </cell>
          <cell r="E1432">
            <v>1</v>
          </cell>
          <cell r="F1432" t="str">
            <v>Buurt- en clubhuizen</v>
          </cell>
          <cell r="G1432">
            <v>0</v>
          </cell>
          <cell r="H1432">
            <v>0</v>
          </cell>
          <cell r="I1432">
            <v>50</v>
          </cell>
        </row>
        <row r="1433">
          <cell r="A1433" t="str">
            <v>91331</v>
          </cell>
          <cell r="B1433" t="str">
            <v>Gezelligheidsverenigingen</v>
          </cell>
          <cell r="C1433" t="str">
            <v>Subklassen</v>
          </cell>
          <cell r="D1433">
            <v>9133</v>
          </cell>
          <cell r="E1433">
            <v>2</v>
          </cell>
          <cell r="F1433" t="str">
            <v>Hondendressuurterreinen</v>
          </cell>
          <cell r="G1433">
            <v>0</v>
          </cell>
          <cell r="H1433">
            <v>0</v>
          </cell>
          <cell r="I1433">
            <v>50</v>
          </cell>
        </row>
        <row r="1434">
          <cell r="A1434" t="str">
            <v>91332</v>
          </cell>
          <cell r="B1434" t="str">
            <v>Hobbyclubs</v>
          </cell>
          <cell r="C1434" t="str">
            <v>Subklassen</v>
          </cell>
          <cell r="D1434">
            <v>9133</v>
          </cell>
          <cell r="G1434" t="str">
            <v/>
          </cell>
          <cell r="H1434" t="str">
            <v/>
          </cell>
          <cell r="I1434" t="str">
            <v/>
          </cell>
        </row>
        <row r="1435">
          <cell r="A1435" t="str">
            <v>91333</v>
          </cell>
          <cell r="B1435" t="str">
            <v>Steunfondsen (geen steunfondsen op het gebied van welzijnszorg)</v>
          </cell>
          <cell r="C1435" t="str">
            <v>Subklassen</v>
          </cell>
          <cell r="D1435">
            <v>9133</v>
          </cell>
          <cell r="G1435" t="str">
            <v/>
          </cell>
          <cell r="H1435" t="str">
            <v/>
          </cell>
          <cell r="I1435" t="str">
            <v/>
          </cell>
        </row>
        <row r="1436">
          <cell r="A1436" t="str">
            <v>91334</v>
          </cell>
          <cell r="B1436" t="str">
            <v>Vriendenkringen op het gebied van cultuur, fanclubs en overige kunstbevordering</v>
          </cell>
          <cell r="C1436" t="str">
            <v>Subklassen</v>
          </cell>
          <cell r="D1436">
            <v>9133</v>
          </cell>
          <cell r="G1436" t="str">
            <v/>
          </cell>
          <cell r="H1436" t="str">
            <v/>
          </cell>
          <cell r="I1436" t="str">
            <v/>
          </cell>
        </row>
        <row r="1437">
          <cell r="A1437" t="str">
            <v>91335</v>
          </cell>
          <cell r="B1437" t="str">
            <v>Overkoepelende organen en samenwerkings- en adviesorganen (niet op het gebied van gezondheids- en welzijnszorg, sport en recreatie)</v>
          </cell>
          <cell r="C1437" t="str">
            <v>Subklassen</v>
          </cell>
          <cell r="D1437">
            <v>9133</v>
          </cell>
          <cell r="G1437" t="str">
            <v/>
          </cell>
          <cell r="H1437" t="str">
            <v/>
          </cell>
          <cell r="I1437" t="str">
            <v/>
          </cell>
        </row>
        <row r="1438">
          <cell r="A1438" t="str">
            <v>91336</v>
          </cell>
          <cell r="B1438" t="str">
            <v>Overige ideële organisaties n.e.g.</v>
          </cell>
          <cell r="C1438" t="str">
            <v>Subklassen</v>
          </cell>
          <cell r="D1438">
            <v>9133</v>
          </cell>
          <cell r="G1438" t="str">
            <v/>
          </cell>
          <cell r="H1438" t="str">
            <v/>
          </cell>
          <cell r="I1438" t="str">
            <v/>
          </cell>
        </row>
        <row r="1439">
          <cell r="A1439" t="str">
            <v>91337</v>
          </cell>
          <cell r="B1439" t="str">
            <v>Overige belangenbehartiging n.e.g.</v>
          </cell>
          <cell r="C1439" t="str">
            <v>Subklassen</v>
          </cell>
          <cell r="D1439">
            <v>9133</v>
          </cell>
          <cell r="G1439" t="str">
            <v/>
          </cell>
          <cell r="H1439" t="str">
            <v/>
          </cell>
          <cell r="I1439" t="str">
            <v/>
          </cell>
        </row>
        <row r="1440">
          <cell r="A1440" t="str">
            <v>92</v>
          </cell>
          <cell r="B1440" t="str">
            <v>Cultuur, sport en recreatie</v>
          </cell>
          <cell r="C1440" t="str">
            <v>Afdeling</v>
          </cell>
          <cell r="D1440" t="str">
            <v>O</v>
          </cell>
        </row>
        <row r="1441">
          <cell r="A1441" t="str">
            <v>921</v>
          </cell>
          <cell r="B1441" t="str">
            <v>Activiteiten op het gebied van film en video</v>
          </cell>
          <cell r="C1441" t="str">
            <v>Groepen</v>
          </cell>
          <cell r="D1441">
            <v>92</v>
          </cell>
          <cell r="F1441" t="str">
            <v>Studio's (film, TV, radio, geluid)</v>
          </cell>
          <cell r="G1441">
            <v>0</v>
          </cell>
          <cell r="H1441">
            <v>0</v>
          </cell>
          <cell r="I1441">
            <v>30</v>
          </cell>
        </row>
        <row r="1442">
          <cell r="A1442" t="str">
            <v>9211</v>
          </cell>
          <cell r="B1442" t="str">
            <v>Productie van (video)films</v>
          </cell>
          <cell r="C1442" t="str">
            <v>Klassen</v>
          </cell>
          <cell r="D1442">
            <v>921</v>
          </cell>
          <cell r="G1442">
            <v>0</v>
          </cell>
          <cell r="H1442">
            <v>0</v>
          </cell>
          <cell r="I1442">
            <v>30</v>
          </cell>
        </row>
        <row r="1443">
          <cell r="A1443" t="str">
            <v>92111</v>
          </cell>
          <cell r="B1443" t="str">
            <v>Productie van (video)films (geen televisiefilms)</v>
          </cell>
          <cell r="C1443" t="str">
            <v>Subklassen</v>
          </cell>
          <cell r="D1443">
            <v>9211</v>
          </cell>
          <cell r="G1443">
            <v>0</v>
          </cell>
          <cell r="H1443">
            <v>0</v>
          </cell>
          <cell r="I1443">
            <v>30</v>
          </cell>
        </row>
        <row r="1444">
          <cell r="A1444" t="str">
            <v>92112</v>
          </cell>
          <cell r="B1444" t="str">
            <v>Ondersteunende activiteiten voor de productie van (video)films</v>
          </cell>
          <cell r="C1444" t="str">
            <v>Subklassen</v>
          </cell>
          <cell r="D1444">
            <v>9211</v>
          </cell>
          <cell r="G1444">
            <v>0</v>
          </cell>
          <cell r="H1444">
            <v>0</v>
          </cell>
          <cell r="I1444">
            <v>30</v>
          </cell>
        </row>
        <row r="1445">
          <cell r="A1445" t="str">
            <v>9212</v>
          </cell>
          <cell r="B1445" t="str">
            <v>Distributie van (video)films</v>
          </cell>
          <cell r="C1445" t="str">
            <v>Klassen</v>
          </cell>
          <cell r="D1445">
            <v>921</v>
          </cell>
          <cell r="G1445">
            <v>0</v>
          </cell>
          <cell r="H1445">
            <v>0</v>
          </cell>
          <cell r="I1445">
            <v>30</v>
          </cell>
        </row>
        <row r="1446">
          <cell r="A1446" t="str">
            <v>9213</v>
          </cell>
          <cell r="B1446" t="str">
            <v>Vertoning van films</v>
          </cell>
          <cell r="C1446" t="str">
            <v>Klassen</v>
          </cell>
          <cell r="D1446">
            <v>921</v>
          </cell>
          <cell r="F1446" t="str">
            <v>Bioscopen</v>
          </cell>
          <cell r="G1446">
            <v>0</v>
          </cell>
          <cell r="H1446">
            <v>0</v>
          </cell>
          <cell r="I1446">
            <v>30</v>
          </cell>
        </row>
        <row r="1447">
          <cell r="A1447" t="str">
            <v>922</v>
          </cell>
          <cell r="B1447" t="str">
            <v>Radio en televisie</v>
          </cell>
          <cell r="C1447" t="str">
            <v>Groepen</v>
          </cell>
          <cell r="D1447">
            <v>92</v>
          </cell>
          <cell r="F1447" t="str">
            <v>Studio's (film, TV, radio, geluid)</v>
          </cell>
          <cell r="G1447">
            <v>0</v>
          </cell>
          <cell r="H1447">
            <v>0</v>
          </cell>
          <cell r="I1447">
            <v>30</v>
          </cell>
        </row>
        <row r="1448">
          <cell r="A1448" t="str">
            <v>9220</v>
          </cell>
          <cell r="B1448" t="str">
            <v>Radio en televisie</v>
          </cell>
          <cell r="C1448" t="str">
            <v>Klassen</v>
          </cell>
          <cell r="D1448">
            <v>922</v>
          </cell>
          <cell r="G1448">
            <v>0</v>
          </cell>
          <cell r="H1448">
            <v>0</v>
          </cell>
          <cell r="I1448">
            <v>30</v>
          </cell>
        </row>
        <row r="1449">
          <cell r="A1449" t="str">
            <v>92201</v>
          </cell>
          <cell r="B1449" t="str">
            <v>Omroeporganisaties</v>
          </cell>
          <cell r="C1449" t="str">
            <v>Subklassen</v>
          </cell>
          <cell r="D1449">
            <v>9220</v>
          </cell>
          <cell r="G1449">
            <v>0</v>
          </cell>
          <cell r="H1449">
            <v>0</v>
          </cell>
          <cell r="I1449">
            <v>30</v>
          </cell>
        </row>
        <row r="1450">
          <cell r="A1450" t="str">
            <v>92202</v>
          </cell>
          <cell r="B1450" t="str">
            <v>Productie van radio- en televisieprogramma's</v>
          </cell>
          <cell r="C1450" t="str">
            <v>Subklassen</v>
          </cell>
          <cell r="D1450">
            <v>9220</v>
          </cell>
          <cell r="G1450">
            <v>0</v>
          </cell>
          <cell r="H1450">
            <v>0</v>
          </cell>
          <cell r="I1450">
            <v>30</v>
          </cell>
        </row>
        <row r="1451">
          <cell r="A1451" t="str">
            <v>92203</v>
          </cell>
          <cell r="B1451" t="str">
            <v>Ondersteunende activiteiten voor radio en televisie</v>
          </cell>
          <cell r="C1451" t="str">
            <v>Subklassen</v>
          </cell>
          <cell r="D1451">
            <v>9220</v>
          </cell>
          <cell r="G1451">
            <v>0</v>
          </cell>
          <cell r="H1451">
            <v>0</v>
          </cell>
          <cell r="I1451">
            <v>30</v>
          </cell>
        </row>
        <row r="1452">
          <cell r="A1452" t="str">
            <v>923</v>
          </cell>
          <cell r="B1452" t="str">
            <v>Overig amusement en kunst</v>
          </cell>
          <cell r="C1452" t="str">
            <v>Groepen</v>
          </cell>
          <cell r="D1452">
            <v>92</v>
          </cell>
          <cell r="G1452" t="str">
            <v/>
          </cell>
          <cell r="H1452" t="str">
            <v/>
          </cell>
          <cell r="I1452" t="str">
            <v/>
          </cell>
        </row>
        <row r="1453">
          <cell r="A1453" t="str">
            <v>9231</v>
          </cell>
          <cell r="B1453" t="str">
            <v>Beoefening van kunst</v>
          </cell>
          <cell r="C1453" t="str">
            <v>Klassen</v>
          </cell>
          <cell r="D1453">
            <v>923</v>
          </cell>
          <cell r="G1453" t="str">
            <v/>
          </cell>
          <cell r="H1453" t="str">
            <v/>
          </cell>
          <cell r="I1453" t="str">
            <v/>
          </cell>
        </row>
        <row r="1454">
          <cell r="A1454" t="str">
            <v>92311</v>
          </cell>
          <cell r="B1454" t="str">
            <v>Beoefening van podiumkunst</v>
          </cell>
          <cell r="C1454" t="str">
            <v>Subklassen</v>
          </cell>
          <cell r="D1454">
            <v>9231</v>
          </cell>
          <cell r="G1454" t="str">
            <v/>
          </cell>
          <cell r="H1454" t="str">
            <v/>
          </cell>
          <cell r="I1454" t="str">
            <v/>
          </cell>
        </row>
        <row r="1455">
          <cell r="A1455" t="str">
            <v>92312</v>
          </cell>
          <cell r="B1455" t="str">
            <v>Producenten van podiumkunst</v>
          </cell>
          <cell r="C1455" t="str">
            <v>Subklassen</v>
          </cell>
          <cell r="D1455">
            <v>9231</v>
          </cell>
          <cell r="G1455" t="str">
            <v/>
          </cell>
          <cell r="H1455" t="str">
            <v/>
          </cell>
          <cell r="I1455" t="str">
            <v/>
          </cell>
        </row>
        <row r="1456">
          <cell r="A1456" t="str">
            <v>92313</v>
          </cell>
          <cell r="B1456" t="str">
            <v>Beoefening van scheppende kunst</v>
          </cell>
          <cell r="C1456" t="str">
            <v>Subklassen</v>
          </cell>
          <cell r="D1456">
            <v>9231</v>
          </cell>
          <cell r="G1456" t="str">
            <v/>
          </cell>
          <cell r="H1456" t="str">
            <v/>
          </cell>
          <cell r="I1456" t="str">
            <v/>
          </cell>
        </row>
        <row r="1457">
          <cell r="A1457" t="str">
            <v>9232</v>
          </cell>
          <cell r="B1457" t="str">
            <v>Theaters e.d.; dienstverlening voor kunstbeoefening</v>
          </cell>
          <cell r="C1457" t="str">
            <v>Klassen</v>
          </cell>
          <cell r="D1457">
            <v>923</v>
          </cell>
          <cell r="G1457">
            <v>0</v>
          </cell>
          <cell r="H1457">
            <v>0</v>
          </cell>
          <cell r="I1457">
            <v>30</v>
          </cell>
        </row>
        <row r="1458">
          <cell r="A1458" t="str">
            <v>92321</v>
          </cell>
          <cell r="B1458" t="str">
            <v>Theaters, schouwburgen en concertgebouwen</v>
          </cell>
          <cell r="C1458" t="str">
            <v>Subklassen</v>
          </cell>
          <cell r="D1458">
            <v>9232</v>
          </cell>
          <cell r="G1458">
            <v>0</v>
          </cell>
          <cell r="H1458">
            <v>0</v>
          </cell>
          <cell r="I1458">
            <v>30</v>
          </cell>
        </row>
        <row r="1459">
          <cell r="A1459" t="str">
            <v>92322</v>
          </cell>
          <cell r="B1459" t="str">
            <v>Evenementenhallen</v>
          </cell>
          <cell r="C1459" t="str">
            <v>Subklassen</v>
          </cell>
          <cell r="D1459">
            <v>9232</v>
          </cell>
          <cell r="G1459">
            <v>0</v>
          </cell>
          <cell r="H1459">
            <v>0</v>
          </cell>
          <cell r="I1459">
            <v>30</v>
          </cell>
        </row>
        <row r="1460">
          <cell r="A1460" t="str">
            <v>92323</v>
          </cell>
          <cell r="B1460" t="str">
            <v>Dienstverlening voor kunstbeoefening en organisatie van culturele evenementen</v>
          </cell>
          <cell r="C1460" t="str">
            <v>Subklassen</v>
          </cell>
          <cell r="D1460">
            <v>9232</v>
          </cell>
          <cell r="G1460">
            <v>0</v>
          </cell>
          <cell r="H1460">
            <v>0</v>
          </cell>
          <cell r="I1460">
            <v>30</v>
          </cell>
        </row>
        <row r="1461">
          <cell r="A1461" t="str">
            <v>9233</v>
          </cell>
          <cell r="B1461" t="str">
            <v>Kermisattracties en recreatiecentra</v>
          </cell>
          <cell r="C1461" t="str">
            <v>Klassen</v>
          </cell>
          <cell r="D1461">
            <v>923</v>
          </cell>
          <cell r="G1461">
            <v>30</v>
          </cell>
          <cell r="H1461">
            <v>10</v>
          </cell>
          <cell r="I1461">
            <v>300</v>
          </cell>
        </row>
        <row r="1462">
          <cell r="A1462" t="str">
            <v>92331</v>
          </cell>
          <cell r="B1462" t="str">
            <v>Kermisattracties</v>
          </cell>
          <cell r="C1462" t="str">
            <v>Subklassen</v>
          </cell>
          <cell r="D1462">
            <v>9233</v>
          </cell>
          <cell r="G1462">
            <v>30</v>
          </cell>
          <cell r="H1462">
            <v>10</v>
          </cell>
          <cell r="I1462">
            <v>300</v>
          </cell>
        </row>
        <row r="1463">
          <cell r="A1463" t="str">
            <v>92332</v>
          </cell>
          <cell r="B1463" t="str">
            <v>Recreatiecentra</v>
          </cell>
          <cell r="C1463" t="str">
            <v>Subklassen</v>
          </cell>
          <cell r="D1463">
            <v>9233</v>
          </cell>
          <cell r="G1463">
            <v>30</v>
          </cell>
          <cell r="H1463">
            <v>10</v>
          </cell>
          <cell r="I1463">
            <v>300</v>
          </cell>
        </row>
        <row r="1464">
          <cell r="A1464" t="str">
            <v>9234</v>
          </cell>
          <cell r="B1464" t="str">
            <v>Overig amusement en kunst n.e.g.</v>
          </cell>
          <cell r="C1464" t="str">
            <v>Klassen</v>
          </cell>
          <cell r="D1464">
            <v>923</v>
          </cell>
          <cell r="G1464">
            <v>0</v>
          </cell>
          <cell r="H1464">
            <v>0</v>
          </cell>
          <cell r="I1464">
            <v>30</v>
          </cell>
        </row>
        <row r="1465">
          <cell r="A1465" t="str">
            <v>92341</v>
          </cell>
          <cell r="B1465" t="str">
            <v>Dansscholen</v>
          </cell>
          <cell r="C1465" t="str">
            <v>Subklassen</v>
          </cell>
          <cell r="D1465">
            <v>9234</v>
          </cell>
          <cell r="F1465" t="str">
            <v>Dansscholen</v>
          </cell>
          <cell r="G1465">
            <v>0</v>
          </cell>
          <cell r="H1465">
            <v>0</v>
          </cell>
          <cell r="I1465">
            <v>30</v>
          </cell>
        </row>
        <row r="1466">
          <cell r="A1466" t="str">
            <v>92342</v>
          </cell>
          <cell r="B1466" t="str">
            <v>Kunstzinnige vorming van amateurs (geen dansscholen)</v>
          </cell>
          <cell r="C1466" t="str">
            <v>Subklassen</v>
          </cell>
          <cell r="D1466">
            <v>9234</v>
          </cell>
          <cell r="G1466">
            <v>0</v>
          </cell>
          <cell r="H1466">
            <v>0</v>
          </cell>
          <cell r="I1466">
            <v>30</v>
          </cell>
        </row>
        <row r="1467">
          <cell r="A1467" t="str">
            <v>92343</v>
          </cell>
          <cell r="B1467" t="str">
            <v>Overig amusement n.e.g.</v>
          </cell>
          <cell r="C1467" t="str">
            <v>Subklassen</v>
          </cell>
          <cell r="D1467">
            <v>9234</v>
          </cell>
          <cell r="G1467">
            <v>0</v>
          </cell>
          <cell r="H1467">
            <v>0</v>
          </cell>
          <cell r="I1467">
            <v>30</v>
          </cell>
        </row>
        <row r="1468">
          <cell r="A1468" t="str">
            <v>924</v>
          </cell>
          <cell r="B1468" t="str">
            <v>Pers- en nieuwsbureaus; journalisten</v>
          </cell>
          <cell r="C1468" t="str">
            <v>Groepen</v>
          </cell>
          <cell r="D1468">
            <v>92</v>
          </cell>
          <cell r="G1468" t="str">
            <v/>
          </cell>
          <cell r="H1468" t="str">
            <v/>
          </cell>
          <cell r="I1468" t="str">
            <v/>
          </cell>
        </row>
        <row r="1469">
          <cell r="A1469" t="str">
            <v>9240</v>
          </cell>
          <cell r="B1469" t="str">
            <v>Pers- en nieuwsbureaus; journalisten</v>
          </cell>
          <cell r="C1469" t="str">
            <v>Klassen</v>
          </cell>
          <cell r="D1469">
            <v>924</v>
          </cell>
          <cell r="G1469" t="str">
            <v/>
          </cell>
          <cell r="H1469" t="str">
            <v/>
          </cell>
          <cell r="I1469" t="str">
            <v/>
          </cell>
        </row>
        <row r="1470">
          <cell r="A1470" t="str">
            <v>925</v>
          </cell>
          <cell r="B1470" t="str">
            <v>Culturele uitleencentra, openbare archieven, musea, dieren- en plantentuinen; natuurbehoud</v>
          </cell>
          <cell r="C1470" t="str">
            <v>Groepen</v>
          </cell>
          <cell r="D1470">
            <v>92</v>
          </cell>
          <cell r="G1470" t="str">
            <v/>
          </cell>
          <cell r="H1470" t="str">
            <v/>
          </cell>
          <cell r="I1470" t="str">
            <v/>
          </cell>
        </row>
        <row r="1471">
          <cell r="A1471" t="str">
            <v>9251</v>
          </cell>
          <cell r="B1471" t="str">
            <v>Culturele uitleencentra en openbare archieven</v>
          </cell>
          <cell r="C1471" t="str">
            <v>Klassen</v>
          </cell>
          <cell r="D1471">
            <v>925</v>
          </cell>
          <cell r="F1471" t="str">
            <v>Bibliotheken, musea, ateliers, e.d.</v>
          </cell>
          <cell r="G1471">
            <v>0</v>
          </cell>
          <cell r="H1471">
            <v>0</v>
          </cell>
          <cell r="I1471">
            <v>10</v>
          </cell>
        </row>
        <row r="1472">
          <cell r="A1472" t="str">
            <v>92511</v>
          </cell>
          <cell r="B1472" t="str">
            <v>Openbare bibliotheken</v>
          </cell>
          <cell r="C1472" t="str">
            <v>Subklassen</v>
          </cell>
          <cell r="D1472">
            <v>9251</v>
          </cell>
          <cell r="G1472">
            <v>0</v>
          </cell>
          <cell r="H1472">
            <v>0</v>
          </cell>
          <cell r="I1472">
            <v>10</v>
          </cell>
        </row>
        <row r="1473">
          <cell r="A1473" t="str">
            <v>92512</v>
          </cell>
          <cell r="B1473" t="str">
            <v>Kunstuitleencentra</v>
          </cell>
          <cell r="C1473" t="str">
            <v>Subklassen</v>
          </cell>
          <cell r="D1473">
            <v>9251</v>
          </cell>
          <cell r="G1473">
            <v>0</v>
          </cell>
          <cell r="H1473">
            <v>0</v>
          </cell>
          <cell r="I1473">
            <v>10</v>
          </cell>
        </row>
        <row r="1474">
          <cell r="A1474" t="str">
            <v>92513</v>
          </cell>
          <cell r="B1474" t="str">
            <v>Overige culturele uitleencentra en openbare archieven</v>
          </cell>
          <cell r="C1474" t="str">
            <v>Subklassen</v>
          </cell>
          <cell r="D1474">
            <v>9251</v>
          </cell>
          <cell r="G1474">
            <v>0</v>
          </cell>
          <cell r="H1474">
            <v>0</v>
          </cell>
          <cell r="I1474">
            <v>10</v>
          </cell>
        </row>
        <row r="1475">
          <cell r="A1475" t="str">
            <v>9252</v>
          </cell>
          <cell r="B1475" t="str">
            <v>Kunstgalerieën en -expositieruimten, musea en monumentenzorg</v>
          </cell>
          <cell r="C1475" t="str">
            <v>Klassen</v>
          </cell>
          <cell r="D1475">
            <v>925</v>
          </cell>
          <cell r="F1475" t="str">
            <v>Bibliotheken, musea, ateliers, e.d.</v>
          </cell>
          <cell r="G1475">
            <v>0</v>
          </cell>
          <cell r="H1475">
            <v>0</v>
          </cell>
          <cell r="I1475">
            <v>10</v>
          </cell>
        </row>
        <row r="1476">
          <cell r="A1476" t="str">
            <v>92521</v>
          </cell>
          <cell r="B1476" t="str">
            <v>Kunstgalerieën en -expositieruimten</v>
          </cell>
          <cell r="C1476" t="str">
            <v>Subklassen</v>
          </cell>
          <cell r="D1476">
            <v>9252</v>
          </cell>
          <cell r="G1476">
            <v>0</v>
          </cell>
          <cell r="H1476">
            <v>0</v>
          </cell>
          <cell r="I1476">
            <v>10</v>
          </cell>
        </row>
        <row r="1477">
          <cell r="A1477" t="str">
            <v>92522</v>
          </cell>
          <cell r="B1477" t="str">
            <v>Musea</v>
          </cell>
          <cell r="C1477" t="str">
            <v>Subklassen</v>
          </cell>
          <cell r="D1477">
            <v>9252</v>
          </cell>
          <cell r="G1477">
            <v>0</v>
          </cell>
          <cell r="H1477">
            <v>0</v>
          </cell>
          <cell r="I1477">
            <v>10</v>
          </cell>
        </row>
        <row r="1478">
          <cell r="A1478" t="str">
            <v>92523</v>
          </cell>
          <cell r="B1478" t="str">
            <v>Monumentenzorg</v>
          </cell>
          <cell r="C1478" t="str">
            <v>Subklassen</v>
          </cell>
          <cell r="D1478">
            <v>9252</v>
          </cell>
          <cell r="G1478">
            <v>0</v>
          </cell>
          <cell r="H1478">
            <v>0</v>
          </cell>
          <cell r="I1478">
            <v>10</v>
          </cell>
        </row>
        <row r="1479">
          <cell r="A1479" t="str">
            <v>9253</v>
          </cell>
          <cell r="B1479" t="str">
            <v>Dieren- en plantentuinen; natuurbehoud</v>
          </cell>
          <cell r="C1479" t="str">
            <v>Klassen</v>
          </cell>
          <cell r="D1479">
            <v>925</v>
          </cell>
          <cell r="G1479" t="str">
            <v/>
          </cell>
          <cell r="H1479" t="str">
            <v/>
          </cell>
          <cell r="I1479" t="str">
            <v/>
          </cell>
        </row>
        <row r="1480">
          <cell r="A1480" t="str">
            <v>92531</v>
          </cell>
          <cell r="B1480" t="str">
            <v>Dieren- en plantentuinen, kinderboerderijen</v>
          </cell>
          <cell r="C1480" t="str">
            <v>Subklassen</v>
          </cell>
          <cell r="D1480">
            <v>9253</v>
          </cell>
          <cell r="F1480" t="str">
            <v>Dierentuinen</v>
          </cell>
          <cell r="G1480">
            <v>100</v>
          </cell>
          <cell r="H1480">
            <v>10</v>
          </cell>
          <cell r="I1480">
            <v>50</v>
          </cell>
        </row>
        <row r="1481">
          <cell r="A1481" t="str">
            <v>92532</v>
          </cell>
          <cell r="B1481" t="str">
            <v>Beheer van natuurgebieden</v>
          </cell>
          <cell r="C1481" t="str">
            <v>Subklassen</v>
          </cell>
          <cell r="D1481">
            <v>9253</v>
          </cell>
          <cell r="G1481" t="str">
            <v/>
          </cell>
          <cell r="H1481" t="str">
            <v/>
          </cell>
          <cell r="I1481" t="str">
            <v/>
          </cell>
        </row>
        <row r="1482">
          <cell r="A1482" t="str">
            <v>926</v>
          </cell>
          <cell r="B1482" t="str">
            <v>Sport</v>
          </cell>
          <cell r="C1482" t="str">
            <v>Groepen</v>
          </cell>
          <cell r="D1482">
            <v>92</v>
          </cell>
          <cell r="G1482" t="str">
            <v/>
          </cell>
          <cell r="H1482" t="str">
            <v/>
          </cell>
          <cell r="I1482" t="str">
            <v/>
          </cell>
        </row>
        <row r="1483">
          <cell r="A1483" t="str">
            <v>9261</v>
          </cell>
          <cell r="B1483" t="str">
            <v>Exploitatie van sportaccommodaties</v>
          </cell>
          <cell r="C1483" t="str">
            <v>Klassen</v>
          </cell>
          <cell r="D1483">
            <v>926</v>
          </cell>
          <cell r="G1483" t="str">
            <v/>
          </cell>
          <cell r="H1483" t="str">
            <v/>
          </cell>
          <cell r="I1483" t="str">
            <v/>
          </cell>
        </row>
        <row r="1484">
          <cell r="A1484" t="str">
            <v>92611</v>
          </cell>
          <cell r="B1484" t="str">
            <v>Exploitatie van zwembaden</v>
          </cell>
          <cell r="C1484" t="str">
            <v>Subklassen</v>
          </cell>
          <cell r="D1484">
            <v>9261</v>
          </cell>
          <cell r="E1484">
            <v>0</v>
          </cell>
          <cell r="F1484" t="str">
            <v>Zwembaden:</v>
          </cell>
          <cell r="G1484" t="str">
            <v/>
          </cell>
          <cell r="H1484" t="str">
            <v/>
          </cell>
          <cell r="I1484" t="str">
            <v/>
          </cell>
        </row>
        <row r="1485">
          <cell r="A1485" t="str">
            <v>92611</v>
          </cell>
          <cell r="B1485" t="str">
            <v>Exploitatie van zwembaden</v>
          </cell>
          <cell r="C1485" t="str">
            <v>Subklassen</v>
          </cell>
          <cell r="D1485">
            <v>9261</v>
          </cell>
          <cell r="E1485">
            <v>1</v>
          </cell>
          <cell r="F1485" t="str">
            <v>- overdekt</v>
          </cell>
          <cell r="G1485">
            <v>10</v>
          </cell>
          <cell r="H1485">
            <v>0</v>
          </cell>
          <cell r="I1485">
            <v>50</v>
          </cell>
        </row>
        <row r="1486">
          <cell r="A1486" t="str">
            <v>92611</v>
          </cell>
          <cell r="B1486" t="str">
            <v>Exploitatie van zwembaden</v>
          </cell>
          <cell r="C1486" t="str">
            <v>Subklassen</v>
          </cell>
          <cell r="D1486">
            <v>9261</v>
          </cell>
          <cell r="E1486">
            <v>2</v>
          </cell>
          <cell r="F1486" t="str">
            <v>- niet overdekt</v>
          </cell>
          <cell r="G1486">
            <v>30</v>
          </cell>
          <cell r="H1486">
            <v>0</v>
          </cell>
          <cell r="I1486">
            <v>200</v>
          </cell>
        </row>
        <row r="1487">
          <cell r="A1487" t="str">
            <v>92612</v>
          </cell>
          <cell r="B1487" t="str">
            <v>Exploitatie van sporthallen, sportzalen en gymzalen</v>
          </cell>
          <cell r="C1487" t="str">
            <v>Subklassen</v>
          </cell>
          <cell r="D1487">
            <v>9261</v>
          </cell>
          <cell r="E1487">
            <v>1</v>
          </cell>
          <cell r="F1487" t="str">
            <v>Sporthallen</v>
          </cell>
          <cell r="G1487">
            <v>0</v>
          </cell>
          <cell r="H1487">
            <v>0</v>
          </cell>
          <cell r="I1487">
            <v>50</v>
          </cell>
        </row>
        <row r="1488">
          <cell r="A1488" t="str">
            <v>92612</v>
          </cell>
          <cell r="B1488" t="str">
            <v>Exploitatie van sporthallen, sportzalen en gymzalen</v>
          </cell>
          <cell r="C1488" t="str">
            <v>Subklassen</v>
          </cell>
          <cell r="D1488">
            <v>9261</v>
          </cell>
          <cell r="E1488">
            <v>2</v>
          </cell>
          <cell r="F1488" t="str">
            <v>Bowlingcentra</v>
          </cell>
          <cell r="G1488">
            <v>0</v>
          </cell>
          <cell r="H1488">
            <v>0</v>
          </cell>
          <cell r="I1488">
            <v>30</v>
          </cell>
        </row>
        <row r="1489">
          <cell r="A1489" t="str">
            <v>92612</v>
          </cell>
          <cell r="B1489" t="str">
            <v>Exploitatie van sporthallen, sportzalen en gymzalen</v>
          </cell>
          <cell r="C1489" t="str">
            <v>Subklassen</v>
          </cell>
          <cell r="D1489">
            <v>9261</v>
          </cell>
          <cell r="E1489">
            <v>3</v>
          </cell>
          <cell r="F1489" t="str">
            <v>Overdekte kunstijsbanen</v>
          </cell>
          <cell r="G1489">
            <v>0</v>
          </cell>
          <cell r="H1489">
            <v>0</v>
          </cell>
          <cell r="I1489">
            <v>100</v>
          </cell>
        </row>
        <row r="1490">
          <cell r="A1490" t="str">
            <v>92612</v>
          </cell>
          <cell r="B1490" t="str">
            <v>Exploitatie van sporthallen, sportzalen en gymzalen</v>
          </cell>
          <cell r="C1490" t="str">
            <v>Subklassen</v>
          </cell>
          <cell r="D1490">
            <v>9261</v>
          </cell>
          <cell r="E1490">
            <v>4</v>
          </cell>
          <cell r="F1490" t="str">
            <v>Stadions en open-lucht-ijsbanen</v>
          </cell>
          <cell r="G1490">
            <v>0</v>
          </cell>
          <cell r="H1490">
            <v>0</v>
          </cell>
          <cell r="I1490">
            <v>300</v>
          </cell>
        </row>
        <row r="1491">
          <cell r="A1491" t="str">
            <v>92612</v>
          </cell>
          <cell r="B1491" t="str">
            <v>Exploitatie van sporthallen, sportzalen en gymzalen</v>
          </cell>
          <cell r="C1491" t="str">
            <v>Subklassen</v>
          </cell>
          <cell r="D1491">
            <v>9261</v>
          </cell>
          <cell r="E1491">
            <v>5</v>
          </cell>
          <cell r="F1491" t="str">
            <v>Maneges</v>
          </cell>
          <cell r="G1491">
            <v>50</v>
          </cell>
          <cell r="H1491">
            <v>30</v>
          </cell>
          <cell r="I1491">
            <v>30</v>
          </cell>
        </row>
        <row r="1492">
          <cell r="A1492" t="str">
            <v>92612</v>
          </cell>
          <cell r="B1492" t="str">
            <v>Exploitatie van sporthallen, sportzalen en gymzalen</v>
          </cell>
          <cell r="C1492" t="str">
            <v>Subklassen</v>
          </cell>
          <cell r="D1492">
            <v>9261</v>
          </cell>
          <cell r="E1492">
            <v>6</v>
          </cell>
          <cell r="F1492" t="str">
            <v>Tennisbanen (met verlichting)</v>
          </cell>
          <cell r="G1492">
            <v>0</v>
          </cell>
          <cell r="H1492">
            <v>0</v>
          </cell>
          <cell r="I1492">
            <v>50</v>
          </cell>
        </row>
        <row r="1493">
          <cell r="A1493" t="str">
            <v>92612</v>
          </cell>
          <cell r="B1493" t="str">
            <v>Exploitatie van sporthallen, sportzalen en gymzalen</v>
          </cell>
          <cell r="C1493" t="str">
            <v>Subklassen</v>
          </cell>
          <cell r="D1493">
            <v>9261</v>
          </cell>
          <cell r="E1493">
            <v>7</v>
          </cell>
          <cell r="F1493" t="str">
            <v>Veldsportcomplex (met verlichting)</v>
          </cell>
          <cell r="G1493">
            <v>0</v>
          </cell>
          <cell r="H1493">
            <v>0</v>
          </cell>
          <cell r="I1493">
            <v>50</v>
          </cell>
        </row>
        <row r="1494">
          <cell r="A1494" t="str">
            <v>92612</v>
          </cell>
          <cell r="B1494" t="str">
            <v>Exploitatie van sporthallen, sportzalen en gymzalen</v>
          </cell>
          <cell r="C1494" t="str">
            <v>Subklassen</v>
          </cell>
          <cell r="D1494">
            <v>9261</v>
          </cell>
          <cell r="E1494">
            <v>8</v>
          </cell>
          <cell r="F1494" t="str">
            <v>Golfbanen</v>
          </cell>
          <cell r="G1494">
            <v>0</v>
          </cell>
          <cell r="H1494">
            <v>0</v>
          </cell>
          <cell r="I1494">
            <v>10</v>
          </cell>
        </row>
        <row r="1495">
          <cell r="A1495" t="str">
            <v>92612</v>
          </cell>
          <cell r="B1495" t="str">
            <v>Exploitatie van sporthallen, sportzalen en gymzalen</v>
          </cell>
          <cell r="C1495" t="str">
            <v>Subklassen</v>
          </cell>
          <cell r="D1495">
            <v>9261</v>
          </cell>
          <cell r="E1495">
            <v>9</v>
          </cell>
          <cell r="F1495" t="str">
            <v>Kunstskibanen</v>
          </cell>
          <cell r="G1495">
            <v>0</v>
          </cell>
          <cell r="H1495">
            <v>0</v>
          </cell>
          <cell r="I1495">
            <v>30</v>
          </cell>
        </row>
        <row r="1496">
          <cell r="A1496" t="str">
            <v>92613</v>
          </cell>
          <cell r="B1496" t="str">
            <v>Exploitatie van sportvelden</v>
          </cell>
          <cell r="C1496" t="str">
            <v>Subklassen</v>
          </cell>
          <cell r="D1496">
            <v>9261</v>
          </cell>
          <cell r="G1496" t="str">
            <v/>
          </cell>
          <cell r="H1496" t="str">
            <v/>
          </cell>
          <cell r="I1496" t="str">
            <v/>
          </cell>
        </row>
        <row r="1497">
          <cell r="A1497" t="str">
            <v>92614</v>
          </cell>
          <cell r="B1497" t="str">
            <v>Exploitatie van overige sportaccommodaties</v>
          </cell>
          <cell r="C1497" t="str">
            <v>Subklassen</v>
          </cell>
          <cell r="D1497">
            <v>9261</v>
          </cell>
          <cell r="G1497" t="str">
            <v/>
          </cell>
          <cell r="H1497" t="str">
            <v/>
          </cell>
          <cell r="I1497" t="str">
            <v/>
          </cell>
        </row>
        <row r="1498">
          <cell r="A1498" t="str">
            <v>9262</v>
          </cell>
          <cell r="B1498" t="str">
            <v>Buitensport</v>
          </cell>
          <cell r="C1498" t="str">
            <v>Klassen</v>
          </cell>
          <cell r="D1498">
            <v>926</v>
          </cell>
          <cell r="E1498" t="str">
            <v>0A</v>
          </cell>
          <cell r="F1498" t="str">
            <v>Schietinrichtingen:</v>
          </cell>
          <cell r="G1498" t="str">
            <v/>
          </cell>
          <cell r="H1498" t="str">
            <v/>
          </cell>
          <cell r="I1498" t="str">
            <v/>
          </cell>
        </row>
        <row r="1499">
          <cell r="A1499" t="str">
            <v>9262</v>
          </cell>
          <cell r="B1499" t="str">
            <v>Buitensport</v>
          </cell>
          <cell r="C1499" t="str">
            <v>Klassen</v>
          </cell>
          <cell r="D1499">
            <v>926</v>
          </cell>
          <cell r="E1499" t="str">
            <v>1A</v>
          </cell>
          <cell r="F1499" t="str">
            <v>- binnenbanen: geweer- en pistoolbanen</v>
          </cell>
          <cell r="G1499">
            <v>0</v>
          </cell>
          <cell r="H1499">
            <v>0</v>
          </cell>
          <cell r="I1499">
            <v>200</v>
          </cell>
        </row>
        <row r="1500">
          <cell r="A1500" t="str">
            <v>9262</v>
          </cell>
          <cell r="B1500" t="str">
            <v>Buitensport</v>
          </cell>
          <cell r="C1500" t="str">
            <v>Klassen</v>
          </cell>
          <cell r="D1500">
            <v>926</v>
          </cell>
          <cell r="E1500" t="str">
            <v>2A</v>
          </cell>
          <cell r="F1500" t="str">
            <v>- binnenbanen: boogbanen</v>
          </cell>
          <cell r="G1500">
            <v>0</v>
          </cell>
          <cell r="H1500">
            <v>0</v>
          </cell>
          <cell r="I1500">
            <v>10</v>
          </cell>
        </row>
        <row r="1501">
          <cell r="A1501" t="str">
            <v>9262</v>
          </cell>
          <cell r="B1501" t="str">
            <v>Buitensport</v>
          </cell>
          <cell r="C1501" t="str">
            <v>Klassen</v>
          </cell>
          <cell r="D1501">
            <v>926</v>
          </cell>
          <cell r="E1501" t="str">
            <v>3A</v>
          </cell>
          <cell r="F1501" t="str">
            <v>- vrije buitenbanen: kleiduiven</v>
          </cell>
          <cell r="G1501">
            <v>0</v>
          </cell>
          <cell r="H1501">
            <v>0</v>
          </cell>
          <cell r="I1501">
            <v>200</v>
          </cell>
        </row>
        <row r="1502">
          <cell r="A1502" t="str">
            <v>9262</v>
          </cell>
          <cell r="B1502" t="str">
            <v>Buitensport</v>
          </cell>
          <cell r="C1502" t="str">
            <v>Klassen</v>
          </cell>
          <cell r="D1502">
            <v>926</v>
          </cell>
          <cell r="E1502" t="str">
            <v>4A</v>
          </cell>
          <cell r="F1502" t="str">
            <v>- vrije buitenbanen: schietbomen</v>
          </cell>
          <cell r="G1502">
            <v>0</v>
          </cell>
          <cell r="H1502">
            <v>0</v>
          </cell>
          <cell r="I1502">
            <v>500</v>
          </cell>
        </row>
        <row r="1503">
          <cell r="A1503" t="str">
            <v>9262</v>
          </cell>
          <cell r="B1503" t="str">
            <v>Buitensport</v>
          </cell>
          <cell r="C1503" t="str">
            <v>Klassen</v>
          </cell>
          <cell r="D1503">
            <v>926</v>
          </cell>
          <cell r="E1503" t="str">
            <v>5A</v>
          </cell>
          <cell r="F1503" t="str">
            <v>- vrije buitenbanen: geweerbanen</v>
          </cell>
          <cell r="G1503">
            <v>10</v>
          </cell>
          <cell r="H1503">
            <v>0</v>
          </cell>
          <cell r="I1503">
            <v>1500</v>
          </cell>
        </row>
        <row r="1504">
          <cell r="A1504" t="str">
            <v>9262</v>
          </cell>
          <cell r="B1504" t="str">
            <v>Buitensport</v>
          </cell>
          <cell r="C1504" t="str">
            <v>Klassen</v>
          </cell>
          <cell r="D1504">
            <v>926</v>
          </cell>
          <cell r="E1504" t="str">
            <v>6A</v>
          </cell>
          <cell r="F1504" t="str">
            <v>- vrije buitenbanen: pistoolbanen</v>
          </cell>
          <cell r="G1504">
            <v>10</v>
          </cell>
          <cell r="H1504">
            <v>0</v>
          </cell>
          <cell r="I1504">
            <v>1500</v>
          </cell>
        </row>
        <row r="1505">
          <cell r="A1505" t="str">
            <v>9262</v>
          </cell>
          <cell r="B1505" t="str">
            <v>Buitensport</v>
          </cell>
          <cell r="C1505" t="str">
            <v>Klassen</v>
          </cell>
          <cell r="D1505">
            <v>926</v>
          </cell>
          <cell r="E1505" t="str">
            <v>7A</v>
          </cell>
          <cell r="F1505" t="str">
            <v>- vrije buitenbanen: boogbanen</v>
          </cell>
          <cell r="G1505">
            <v>0</v>
          </cell>
          <cell r="H1505">
            <v>0</v>
          </cell>
          <cell r="I1505">
            <v>10</v>
          </cell>
        </row>
        <row r="1506">
          <cell r="A1506" t="str">
            <v>9262</v>
          </cell>
          <cell r="B1506" t="str">
            <v>Buitensport</v>
          </cell>
          <cell r="C1506" t="str">
            <v>Klassen</v>
          </cell>
          <cell r="D1506">
            <v>926</v>
          </cell>
          <cell r="E1506" t="str">
            <v>8A</v>
          </cell>
          <cell r="F1506" t="str">
            <v>- buitenbanen met voorzieningen: schietbomen</v>
          </cell>
          <cell r="G1506">
            <v>10</v>
          </cell>
          <cell r="H1506">
            <v>0</v>
          </cell>
          <cell r="I1506">
            <v>300</v>
          </cell>
        </row>
        <row r="1507">
          <cell r="A1507" t="str">
            <v>9262</v>
          </cell>
          <cell r="B1507" t="str">
            <v>Buitensport</v>
          </cell>
          <cell r="C1507" t="str">
            <v>Klassen</v>
          </cell>
          <cell r="D1507">
            <v>926</v>
          </cell>
          <cell r="E1507" t="str">
            <v>9A</v>
          </cell>
          <cell r="F1507" t="str">
            <v>- buitenbanen met voorzieningen: geweerbanen</v>
          </cell>
          <cell r="G1507">
            <v>10</v>
          </cell>
          <cell r="H1507">
            <v>0</v>
          </cell>
          <cell r="I1507">
            <v>1000</v>
          </cell>
        </row>
        <row r="1508">
          <cell r="A1508" t="str">
            <v>9262</v>
          </cell>
          <cell r="B1508" t="str">
            <v>Buitensport</v>
          </cell>
          <cell r="C1508" t="str">
            <v>Klassen</v>
          </cell>
          <cell r="D1508">
            <v>926</v>
          </cell>
          <cell r="E1508" t="str">
            <v>10A</v>
          </cell>
          <cell r="F1508" t="str">
            <v>- buitenbanen met voorzieningen: pistoolbanen</v>
          </cell>
          <cell r="G1508">
            <v>10</v>
          </cell>
          <cell r="H1508">
            <v>0</v>
          </cell>
          <cell r="I1508">
            <v>1000</v>
          </cell>
        </row>
        <row r="1509">
          <cell r="A1509" t="str">
            <v>9262</v>
          </cell>
          <cell r="B1509" t="str">
            <v>Buitensport</v>
          </cell>
          <cell r="C1509" t="str">
            <v>Klassen</v>
          </cell>
          <cell r="D1509">
            <v>926</v>
          </cell>
          <cell r="E1509" t="str">
            <v>11A</v>
          </cell>
          <cell r="F1509" t="str">
            <v>- buitenbanen met voorzieningen: boogbanen</v>
          </cell>
          <cell r="G1509">
            <v>0</v>
          </cell>
          <cell r="H1509">
            <v>0</v>
          </cell>
          <cell r="I1509">
            <v>30</v>
          </cell>
        </row>
        <row r="1510">
          <cell r="A1510" t="str">
            <v>9262</v>
          </cell>
          <cell r="B1510" t="str">
            <v>Buitensport</v>
          </cell>
          <cell r="C1510" t="str">
            <v>Klassen</v>
          </cell>
          <cell r="D1510">
            <v>926</v>
          </cell>
          <cell r="E1510" t="str">
            <v>0B</v>
          </cell>
          <cell r="F1510" t="str">
            <v>Skelterbanen, &lt; 8 uur/week in gebruik</v>
          </cell>
          <cell r="G1510">
            <v>50</v>
          </cell>
          <cell r="H1510">
            <v>30</v>
          </cell>
          <cell r="I1510">
            <v>500</v>
          </cell>
        </row>
        <row r="1511">
          <cell r="A1511" t="str">
            <v>9262</v>
          </cell>
          <cell r="B1511" t="str">
            <v>Buitensport</v>
          </cell>
          <cell r="C1511" t="str">
            <v>Klassen</v>
          </cell>
          <cell r="D1511">
            <v>926</v>
          </cell>
          <cell r="E1511" t="str">
            <v>0C</v>
          </cell>
          <cell r="F1511" t="str">
            <v>Skelterbanen, &gt;=8 uur/week in gebruik</v>
          </cell>
          <cell r="G1511">
            <v>50</v>
          </cell>
          <cell r="H1511">
            <v>50</v>
          </cell>
          <cell r="I1511">
            <v>1000</v>
          </cell>
        </row>
        <row r="1512">
          <cell r="A1512" t="str">
            <v>9262</v>
          </cell>
          <cell r="B1512" t="str">
            <v>Buitensport</v>
          </cell>
          <cell r="C1512" t="str">
            <v>Klassen</v>
          </cell>
          <cell r="D1512">
            <v>926</v>
          </cell>
          <cell r="E1512" t="str">
            <v>0D</v>
          </cell>
          <cell r="F1512" t="str">
            <v>Autocircuits, motorcrossterreinen e.d., &lt; 8 uur/week in gebruik</v>
          </cell>
          <cell r="G1512">
            <v>100</v>
          </cell>
          <cell r="H1512">
            <v>50</v>
          </cell>
          <cell r="I1512">
            <v>700</v>
          </cell>
        </row>
        <row r="1513">
          <cell r="A1513" t="str">
            <v>9262</v>
          </cell>
          <cell r="B1513" t="str">
            <v>Buitensport</v>
          </cell>
          <cell r="C1513" t="str">
            <v>Klassen</v>
          </cell>
          <cell r="D1513">
            <v>926</v>
          </cell>
          <cell r="E1513" t="str">
            <v>0E</v>
          </cell>
          <cell r="F1513" t="str">
            <v>Autocircuits, motorcrossterreinen e.d., &gt;=8 uur/week in gebruik</v>
          </cell>
          <cell r="G1513">
            <v>100</v>
          </cell>
          <cell r="H1513">
            <v>100</v>
          </cell>
          <cell r="I1513">
            <v>1500</v>
          </cell>
        </row>
        <row r="1514">
          <cell r="A1514" t="str">
            <v>9262</v>
          </cell>
          <cell r="B1514" t="str">
            <v>Buitensport</v>
          </cell>
          <cell r="C1514" t="str">
            <v>Klassen</v>
          </cell>
          <cell r="D1514">
            <v>926</v>
          </cell>
          <cell r="E1514" t="str">
            <v>0F</v>
          </cell>
          <cell r="F1514" t="str">
            <v>Sportscholen, gymnastiekzalen</v>
          </cell>
          <cell r="G1514">
            <v>0</v>
          </cell>
          <cell r="H1514">
            <v>0</v>
          </cell>
          <cell r="I1514">
            <v>30</v>
          </cell>
        </row>
        <row r="1515">
          <cell r="A1515" t="str">
            <v>9262</v>
          </cell>
          <cell r="B1515" t="str">
            <v>Buitensport</v>
          </cell>
          <cell r="C1515" t="str">
            <v>Klassen</v>
          </cell>
          <cell r="D1515">
            <v>926</v>
          </cell>
          <cell r="E1515" t="str">
            <v>0G</v>
          </cell>
          <cell r="F1515" t="str">
            <v>Jachthavens met diverse voorzieningen</v>
          </cell>
          <cell r="G1515">
            <v>10</v>
          </cell>
          <cell r="H1515">
            <v>10</v>
          </cell>
          <cell r="I1515">
            <v>50</v>
          </cell>
        </row>
        <row r="1516">
          <cell r="A1516" t="str">
            <v>92621</v>
          </cell>
          <cell r="B1516" t="str">
            <v>Voetbal</v>
          </cell>
          <cell r="C1516" t="str">
            <v>Subklassen</v>
          </cell>
          <cell r="D1516">
            <v>9262</v>
          </cell>
          <cell r="G1516">
            <v>0</v>
          </cell>
          <cell r="H1516">
            <v>0</v>
          </cell>
          <cell r="I1516">
            <v>200</v>
          </cell>
        </row>
        <row r="1517">
          <cell r="A1517" t="str">
            <v>92622</v>
          </cell>
          <cell r="B1517" t="str">
            <v>Veldsport (in teamverband beoefend; geen voetbal)</v>
          </cell>
          <cell r="C1517" t="str">
            <v>Subklassen</v>
          </cell>
          <cell r="D1517">
            <v>9262</v>
          </cell>
          <cell r="G1517">
            <v>0</v>
          </cell>
          <cell r="H1517">
            <v>0</v>
          </cell>
          <cell r="I1517">
            <v>10</v>
          </cell>
        </row>
        <row r="1518">
          <cell r="A1518" t="str">
            <v>92623</v>
          </cell>
          <cell r="B1518" t="str">
            <v>Atletiek</v>
          </cell>
          <cell r="C1518" t="str">
            <v>Subklassen</v>
          </cell>
          <cell r="D1518">
            <v>9262</v>
          </cell>
          <cell r="G1518">
            <v>0</v>
          </cell>
          <cell r="H1518">
            <v>0</v>
          </cell>
          <cell r="I1518">
            <v>200</v>
          </cell>
        </row>
        <row r="1519">
          <cell r="A1519" t="str">
            <v>92624</v>
          </cell>
          <cell r="B1519" t="str">
            <v>Tennis</v>
          </cell>
          <cell r="C1519" t="str">
            <v>Subklassen</v>
          </cell>
          <cell r="D1519">
            <v>9262</v>
          </cell>
          <cell r="G1519">
            <v>0</v>
          </cell>
          <cell r="H1519">
            <v>0</v>
          </cell>
          <cell r="I1519">
            <v>500</v>
          </cell>
        </row>
        <row r="1520">
          <cell r="A1520" t="str">
            <v>92625</v>
          </cell>
          <cell r="B1520" t="str">
            <v>Paardensport (maneges inbegrepen)</v>
          </cell>
          <cell r="C1520" t="str">
            <v>Subklassen</v>
          </cell>
          <cell r="D1520">
            <v>9262</v>
          </cell>
          <cell r="G1520">
            <v>10</v>
          </cell>
          <cell r="H1520">
            <v>0</v>
          </cell>
          <cell r="I1520">
            <v>1500</v>
          </cell>
        </row>
        <row r="1521">
          <cell r="A1521" t="str">
            <v>92626</v>
          </cell>
          <cell r="B1521" t="str">
            <v>Wielersport</v>
          </cell>
          <cell r="C1521" t="str">
            <v>Subklassen</v>
          </cell>
          <cell r="D1521">
            <v>9262</v>
          </cell>
          <cell r="G1521">
            <v>10</v>
          </cell>
          <cell r="H1521">
            <v>0</v>
          </cell>
          <cell r="I1521">
            <v>1500</v>
          </cell>
        </row>
        <row r="1522">
          <cell r="A1522" t="str">
            <v>92627</v>
          </cell>
          <cell r="B1522" t="str">
            <v>Auto- en motorsport</v>
          </cell>
          <cell r="C1522" t="str">
            <v>Subklassen</v>
          </cell>
          <cell r="D1522">
            <v>9262</v>
          </cell>
          <cell r="G1522">
            <v>0</v>
          </cell>
          <cell r="H1522">
            <v>0</v>
          </cell>
          <cell r="I1522">
            <v>10</v>
          </cell>
        </row>
        <row r="1523">
          <cell r="A1523" t="str">
            <v>92628</v>
          </cell>
          <cell r="B1523" t="str">
            <v>Wintersport</v>
          </cell>
          <cell r="C1523" t="str">
            <v>Subklassen</v>
          </cell>
          <cell r="D1523">
            <v>9262</v>
          </cell>
          <cell r="G1523">
            <v>10</v>
          </cell>
          <cell r="H1523">
            <v>0</v>
          </cell>
          <cell r="I1523">
            <v>300</v>
          </cell>
        </row>
        <row r="1524">
          <cell r="A1524" t="str">
            <v>92629</v>
          </cell>
          <cell r="B1524" t="str">
            <v>Overige buitensport</v>
          </cell>
          <cell r="C1524" t="str">
            <v>Subklassen</v>
          </cell>
          <cell r="D1524">
            <v>9262</v>
          </cell>
          <cell r="G1524">
            <v>10</v>
          </cell>
          <cell r="H1524">
            <v>0</v>
          </cell>
          <cell r="I1524">
            <v>1000</v>
          </cell>
        </row>
        <row r="1525">
          <cell r="A1525" t="str">
            <v>9263</v>
          </cell>
          <cell r="B1525" t="str">
            <v>Binnensport</v>
          </cell>
          <cell r="C1525" t="str">
            <v>Klassen</v>
          </cell>
          <cell r="D1525">
            <v>926</v>
          </cell>
          <cell r="G1525" t="str">
            <v/>
          </cell>
          <cell r="H1525" t="str">
            <v/>
          </cell>
          <cell r="I1525" t="str">
            <v/>
          </cell>
        </row>
        <row r="1526">
          <cell r="A1526" t="str">
            <v>92631</v>
          </cell>
          <cell r="B1526" t="str">
            <v>Zaalsport (individueel beoefend)</v>
          </cell>
          <cell r="C1526" t="str">
            <v>Subklassen</v>
          </cell>
          <cell r="D1526">
            <v>9263</v>
          </cell>
          <cell r="G1526" t="str">
            <v/>
          </cell>
          <cell r="H1526" t="str">
            <v/>
          </cell>
          <cell r="I1526" t="str">
            <v/>
          </cell>
        </row>
        <row r="1527">
          <cell r="A1527" t="str">
            <v>92632</v>
          </cell>
          <cell r="B1527" t="str">
            <v>Zaalsport (in teamverband beoefend)</v>
          </cell>
          <cell r="C1527" t="str">
            <v>Subklassen</v>
          </cell>
          <cell r="D1527">
            <v>9263</v>
          </cell>
          <cell r="G1527" t="str">
            <v/>
          </cell>
          <cell r="H1527" t="str">
            <v/>
          </cell>
          <cell r="I1527" t="str">
            <v/>
          </cell>
        </row>
        <row r="1528">
          <cell r="A1528" t="str">
            <v>92633</v>
          </cell>
          <cell r="B1528" t="str">
            <v>Kracht- en vechtsport</v>
          </cell>
          <cell r="C1528" t="str">
            <v>Subklassen</v>
          </cell>
          <cell r="D1528">
            <v>9263</v>
          </cell>
          <cell r="G1528" t="str">
            <v/>
          </cell>
          <cell r="H1528" t="str">
            <v/>
          </cell>
          <cell r="I1528" t="str">
            <v/>
          </cell>
        </row>
        <row r="1529">
          <cell r="A1529" t="str">
            <v>92634</v>
          </cell>
          <cell r="B1529" t="str">
            <v>Bowlen, kegelen, biljarten e.d.</v>
          </cell>
          <cell r="C1529" t="str">
            <v>Subklassen</v>
          </cell>
          <cell r="D1529">
            <v>9263</v>
          </cell>
          <cell r="G1529" t="str">
            <v/>
          </cell>
          <cell r="H1529" t="str">
            <v/>
          </cell>
          <cell r="I1529" t="str">
            <v/>
          </cell>
        </row>
        <row r="1530">
          <cell r="A1530" t="str">
            <v>92635</v>
          </cell>
          <cell r="B1530" t="str">
            <v>Denksport</v>
          </cell>
          <cell r="C1530" t="str">
            <v>Subklassen</v>
          </cell>
          <cell r="D1530">
            <v>9263</v>
          </cell>
          <cell r="G1530" t="str">
            <v/>
          </cell>
          <cell r="H1530" t="str">
            <v/>
          </cell>
          <cell r="I1530" t="str">
            <v/>
          </cell>
        </row>
        <row r="1531">
          <cell r="A1531" t="str">
            <v>92636</v>
          </cell>
          <cell r="B1531" t="str">
            <v>Overige binnensport (omnisport inbegrepen)</v>
          </cell>
          <cell r="C1531" t="str">
            <v>Subklassen</v>
          </cell>
          <cell r="D1531">
            <v>9263</v>
          </cell>
          <cell r="G1531" t="str">
            <v/>
          </cell>
          <cell r="H1531" t="str">
            <v/>
          </cell>
          <cell r="I1531" t="str">
            <v/>
          </cell>
        </row>
        <row r="1532">
          <cell r="A1532" t="str">
            <v>9264</v>
          </cell>
          <cell r="B1532" t="str">
            <v>Watersport</v>
          </cell>
          <cell r="C1532" t="str">
            <v>Klassen</v>
          </cell>
          <cell r="D1532">
            <v>926</v>
          </cell>
          <cell r="G1532" t="str">
            <v/>
          </cell>
          <cell r="H1532" t="str">
            <v/>
          </cell>
          <cell r="I1532" t="str">
            <v/>
          </cell>
        </row>
        <row r="1533">
          <cell r="A1533" t="str">
            <v>92641</v>
          </cell>
          <cell r="B1533" t="str">
            <v>Zwem- en onderwatersport</v>
          </cell>
          <cell r="C1533" t="str">
            <v>Subklassen</v>
          </cell>
          <cell r="D1533">
            <v>9264</v>
          </cell>
          <cell r="G1533" t="str">
            <v/>
          </cell>
          <cell r="H1533" t="str">
            <v/>
          </cell>
          <cell r="I1533" t="str">
            <v/>
          </cell>
        </row>
        <row r="1534">
          <cell r="A1534" t="str">
            <v>92642</v>
          </cell>
          <cell r="B1534" t="str">
            <v>Roei-, kano-, zeil- en surfsport e.d.</v>
          </cell>
          <cell r="C1534" t="str">
            <v>Subklassen</v>
          </cell>
          <cell r="D1534">
            <v>9264</v>
          </cell>
          <cell r="G1534" t="str">
            <v/>
          </cell>
          <cell r="H1534" t="str">
            <v/>
          </cell>
          <cell r="I1534" t="str">
            <v/>
          </cell>
        </row>
        <row r="1535">
          <cell r="A1535" t="str">
            <v>92643</v>
          </cell>
          <cell r="B1535" t="str">
            <v>Zeil- en surfscholen</v>
          </cell>
          <cell r="C1535" t="str">
            <v>Subklassen</v>
          </cell>
          <cell r="D1535">
            <v>9264</v>
          </cell>
          <cell r="G1535" t="str">
            <v/>
          </cell>
          <cell r="H1535" t="str">
            <v/>
          </cell>
          <cell r="I1535" t="str">
            <v/>
          </cell>
        </row>
        <row r="1536">
          <cell r="A1536" t="str">
            <v>92644</v>
          </cell>
          <cell r="B1536" t="str">
            <v>Jachthavens</v>
          </cell>
          <cell r="C1536" t="str">
            <v>Subklassen</v>
          </cell>
          <cell r="D1536">
            <v>9264</v>
          </cell>
          <cell r="G1536" t="str">
            <v/>
          </cell>
          <cell r="H1536" t="str">
            <v/>
          </cell>
          <cell r="I1536" t="str">
            <v/>
          </cell>
        </row>
        <row r="1537">
          <cell r="A1537" t="str">
            <v>9265</v>
          </cell>
          <cell r="B1537" t="str">
            <v>Overige sport</v>
          </cell>
          <cell r="C1537" t="str">
            <v>Klassen</v>
          </cell>
          <cell r="D1537">
            <v>926</v>
          </cell>
          <cell r="G1537" t="str">
            <v/>
          </cell>
          <cell r="H1537" t="str">
            <v/>
          </cell>
          <cell r="I1537" t="str">
            <v/>
          </cell>
        </row>
        <row r="1538">
          <cell r="A1538" t="str">
            <v>92651</v>
          </cell>
          <cell r="B1538" t="str">
            <v>Beroepssportlieden</v>
          </cell>
          <cell r="C1538" t="str">
            <v>Subklassen</v>
          </cell>
          <cell r="D1538">
            <v>9265</v>
          </cell>
          <cell r="G1538" t="str">
            <v/>
          </cell>
          <cell r="H1538" t="str">
            <v/>
          </cell>
          <cell r="I1538" t="str">
            <v/>
          </cell>
        </row>
        <row r="1539">
          <cell r="A1539" t="str">
            <v>92652</v>
          </cell>
          <cell r="B1539" t="str">
            <v>Sportinstructeurs</v>
          </cell>
          <cell r="C1539" t="str">
            <v>Subklassen</v>
          </cell>
          <cell r="D1539">
            <v>9265</v>
          </cell>
          <cell r="G1539" t="str">
            <v/>
          </cell>
          <cell r="H1539" t="str">
            <v/>
          </cell>
          <cell r="I1539" t="str">
            <v/>
          </cell>
        </row>
        <row r="1540">
          <cell r="A1540" t="str">
            <v>92653</v>
          </cell>
          <cell r="B1540" t="str">
            <v>Sportscholen (geen zeil- en surfscholen)</v>
          </cell>
          <cell r="C1540" t="str">
            <v>Subklassen</v>
          </cell>
          <cell r="D1540">
            <v>9265</v>
          </cell>
          <cell r="G1540" t="str">
            <v/>
          </cell>
          <cell r="H1540" t="str">
            <v/>
          </cell>
          <cell r="I1540" t="str">
            <v/>
          </cell>
        </row>
        <row r="1541">
          <cell r="A1541" t="str">
            <v>92654</v>
          </cell>
          <cell r="B1541" t="str">
            <v>Supportersverenigingen (sport-)</v>
          </cell>
          <cell r="C1541" t="str">
            <v>Subklassen</v>
          </cell>
          <cell r="D1541">
            <v>9265</v>
          </cell>
          <cell r="G1541" t="str">
            <v/>
          </cell>
          <cell r="H1541" t="str">
            <v/>
          </cell>
          <cell r="I1541" t="str">
            <v/>
          </cell>
        </row>
        <row r="1542">
          <cell r="A1542" t="str">
            <v>92655</v>
          </cell>
          <cell r="B1542" t="str">
            <v>Organiseren van sportevenementen</v>
          </cell>
          <cell r="C1542" t="str">
            <v>Subklassen</v>
          </cell>
          <cell r="D1542">
            <v>9265</v>
          </cell>
          <cell r="G1542" t="str">
            <v/>
          </cell>
          <cell r="H1542" t="str">
            <v/>
          </cell>
          <cell r="I1542" t="str">
            <v/>
          </cell>
        </row>
        <row r="1543">
          <cell r="A1543" t="str">
            <v>92656</v>
          </cell>
          <cell r="B1543" t="str">
            <v>Overkoepelende organen en samenwerkings- en adviesorganen op het gebied van sport</v>
          </cell>
          <cell r="C1543" t="str">
            <v>Subklassen</v>
          </cell>
          <cell r="D1543">
            <v>9265</v>
          </cell>
          <cell r="G1543" t="str">
            <v/>
          </cell>
          <cell r="H1543" t="str">
            <v/>
          </cell>
          <cell r="I1543" t="str">
            <v/>
          </cell>
        </row>
        <row r="1544">
          <cell r="A1544" t="str">
            <v>927</v>
          </cell>
          <cell r="B1544" t="str">
            <v>Overige recreatie</v>
          </cell>
          <cell r="C1544" t="str">
            <v>Groepen</v>
          </cell>
          <cell r="D1544">
            <v>92</v>
          </cell>
          <cell r="G1544" t="str">
            <v/>
          </cell>
          <cell r="H1544" t="str">
            <v/>
          </cell>
          <cell r="I1544" t="str">
            <v/>
          </cell>
        </row>
        <row r="1545">
          <cell r="A1545" t="str">
            <v>9271</v>
          </cell>
          <cell r="B1545" t="str">
            <v>Loterijen en kansspelen</v>
          </cell>
          <cell r="C1545" t="str">
            <v>Klassen</v>
          </cell>
          <cell r="D1545">
            <v>927</v>
          </cell>
          <cell r="G1545">
            <v>30</v>
          </cell>
          <cell r="H1545">
            <v>0</v>
          </cell>
          <cell r="I1545">
            <v>10</v>
          </cell>
        </row>
        <row r="1546">
          <cell r="A1546" t="str">
            <v>9272</v>
          </cell>
          <cell r="B1546" t="str">
            <v>Overige recreatie n.e.g.</v>
          </cell>
          <cell r="C1546" t="str">
            <v>Klassen</v>
          </cell>
          <cell r="D1546">
            <v>927</v>
          </cell>
          <cell r="F1546" t="str">
            <v>Amusementshallen</v>
          </cell>
          <cell r="G1546">
            <v>0</v>
          </cell>
          <cell r="H1546">
            <v>0</v>
          </cell>
          <cell r="I1546">
            <v>30</v>
          </cell>
        </row>
        <row r="1547">
          <cell r="A1547" t="str">
            <v>9272</v>
          </cell>
          <cell r="B1547" t="str">
            <v>Overige recreatie n.e.g.</v>
          </cell>
          <cell r="C1547" t="str">
            <v>Klassen</v>
          </cell>
          <cell r="D1547">
            <v>927</v>
          </cell>
          <cell r="F1547" t="str">
            <v>Modelvliegtuig-velden</v>
          </cell>
          <cell r="G1547">
            <v>10</v>
          </cell>
          <cell r="H1547">
            <v>0</v>
          </cell>
          <cell r="I1547">
            <v>300</v>
          </cell>
        </row>
        <row r="1548">
          <cell r="A1548" t="str">
            <v>92721</v>
          </cell>
          <cell r="B1548" t="str">
            <v>Exploitatie van amusements- en speelautomaten</v>
          </cell>
          <cell r="C1548" t="str">
            <v>Subklassen</v>
          </cell>
          <cell r="D1548">
            <v>9272</v>
          </cell>
          <cell r="G1548">
            <v>0</v>
          </cell>
          <cell r="H1548">
            <v>0</v>
          </cell>
          <cell r="I1548">
            <v>30</v>
          </cell>
        </row>
        <row r="1549">
          <cell r="A1549" t="str">
            <v>92722</v>
          </cell>
          <cell r="B1549" t="str">
            <v>Verzorgen van vistochten</v>
          </cell>
          <cell r="C1549" t="str">
            <v>Subklassen</v>
          </cell>
          <cell r="D1549">
            <v>9272</v>
          </cell>
          <cell r="G1549">
            <v>0</v>
          </cell>
          <cell r="H1549">
            <v>0</v>
          </cell>
          <cell r="I1549">
            <v>30</v>
          </cell>
        </row>
        <row r="1550">
          <cell r="A1550" t="str">
            <v>92723</v>
          </cell>
          <cell r="B1550" t="str">
            <v>Hengelsport</v>
          </cell>
          <cell r="C1550" t="str">
            <v>Subklassen</v>
          </cell>
          <cell r="D1550">
            <v>9272</v>
          </cell>
          <cell r="G1550">
            <v>0</v>
          </cell>
          <cell r="H1550">
            <v>0</v>
          </cell>
          <cell r="I1550">
            <v>30</v>
          </cell>
        </row>
        <row r="1551">
          <cell r="A1551" t="str">
            <v>92724</v>
          </cell>
          <cell r="B1551" t="str">
            <v>Recreatie n.e.g.</v>
          </cell>
          <cell r="C1551" t="str">
            <v>Subklassen</v>
          </cell>
          <cell r="D1551">
            <v>9272</v>
          </cell>
          <cell r="G1551">
            <v>0</v>
          </cell>
          <cell r="H1551">
            <v>0</v>
          </cell>
          <cell r="I1551">
            <v>30</v>
          </cell>
        </row>
        <row r="1552">
          <cell r="A1552" t="str">
            <v>93</v>
          </cell>
          <cell r="B1552" t="str">
            <v>Overige dienstverlening</v>
          </cell>
          <cell r="C1552" t="str">
            <v>Afdeling</v>
          </cell>
          <cell r="D1552" t="str">
            <v>O</v>
          </cell>
        </row>
        <row r="1553">
          <cell r="A1553" t="str">
            <v>930</v>
          </cell>
          <cell r="B1553" t="str">
            <v>Overige dienstverlening</v>
          </cell>
          <cell r="C1553" t="str">
            <v>Groepen</v>
          </cell>
          <cell r="D1553">
            <v>93</v>
          </cell>
          <cell r="G1553" t="str">
            <v/>
          </cell>
          <cell r="H1553" t="str">
            <v/>
          </cell>
          <cell r="I1553" t="str">
            <v/>
          </cell>
        </row>
        <row r="1554">
          <cell r="A1554" t="str">
            <v>9301</v>
          </cell>
          <cell r="B1554" t="str">
            <v>Reinigen van kleding en textiel</v>
          </cell>
          <cell r="C1554" t="str">
            <v>Klassen</v>
          </cell>
          <cell r="D1554">
            <v>930</v>
          </cell>
          <cell r="G1554" t="str">
            <v/>
          </cell>
          <cell r="H1554" t="str">
            <v/>
          </cell>
          <cell r="I1554" t="str">
            <v/>
          </cell>
        </row>
        <row r="1555">
          <cell r="A1555" t="str">
            <v>93011</v>
          </cell>
          <cell r="B1555" t="str">
            <v>Wasserijen en linnenverhuur</v>
          </cell>
          <cell r="C1555" t="str">
            <v>Subklassen</v>
          </cell>
          <cell r="D1555">
            <v>9301</v>
          </cell>
          <cell r="E1555">
            <v>0</v>
          </cell>
        </row>
        <row r="1556">
          <cell r="A1556" t="str">
            <v>93011</v>
          </cell>
          <cell r="B1556" t="str">
            <v>Wasserijen en linnenverhuur</v>
          </cell>
          <cell r="C1556" t="str">
            <v>Subklassen</v>
          </cell>
          <cell r="D1556">
            <v>9301</v>
          </cell>
          <cell r="E1556">
            <v>1</v>
          </cell>
          <cell r="F1556" t="str">
            <v>Wasserijen en strijkinrichtingen</v>
          </cell>
          <cell r="G1556">
            <v>30</v>
          </cell>
          <cell r="H1556">
            <v>0</v>
          </cell>
          <cell r="I1556">
            <v>50</v>
          </cell>
        </row>
        <row r="1557">
          <cell r="A1557" t="str">
            <v>93011</v>
          </cell>
          <cell r="B1557" t="str">
            <v>Wasserijen en linnenverhuur</v>
          </cell>
          <cell r="C1557" t="str">
            <v>Subklassen</v>
          </cell>
          <cell r="D1557">
            <v>9301</v>
          </cell>
          <cell r="E1557">
            <v>2</v>
          </cell>
          <cell r="F1557" t="str">
            <v>Tapijtreinigingsbedrijven</v>
          </cell>
          <cell r="G1557">
            <v>30</v>
          </cell>
          <cell r="H1557">
            <v>0</v>
          </cell>
          <cell r="I1557">
            <v>50</v>
          </cell>
        </row>
        <row r="1558">
          <cell r="A1558" t="str">
            <v>93012</v>
          </cell>
          <cell r="B1558" t="str">
            <v>Chemische wasserijen en ververijen</v>
          </cell>
          <cell r="C1558" t="str">
            <v>Subklassen</v>
          </cell>
          <cell r="D1558">
            <v>9301</v>
          </cell>
          <cell r="F1558" t="str">
            <v>Chemische wasserijen en ververijen</v>
          </cell>
          <cell r="G1558">
            <v>30</v>
          </cell>
          <cell r="H1558">
            <v>0</v>
          </cell>
          <cell r="I1558">
            <v>30</v>
          </cell>
        </row>
        <row r="1559">
          <cell r="A1559" t="str">
            <v>93013</v>
          </cell>
          <cell r="B1559" t="str">
            <v>Wassalons en -verzendinrichtingen</v>
          </cell>
          <cell r="C1559" t="str">
            <v>Subklassen</v>
          </cell>
          <cell r="D1559">
            <v>9301</v>
          </cell>
          <cell r="E1559">
            <v>0</v>
          </cell>
        </row>
        <row r="1560">
          <cell r="A1560" t="str">
            <v>93013</v>
          </cell>
          <cell r="B1560" t="str">
            <v>Wassalons en -verzendinrichtingen</v>
          </cell>
          <cell r="C1560" t="str">
            <v>Subklassen</v>
          </cell>
          <cell r="D1560">
            <v>9301</v>
          </cell>
          <cell r="E1560">
            <v>1</v>
          </cell>
          <cell r="F1560" t="str">
            <v>Wasverzendinrichtingen</v>
          </cell>
          <cell r="G1560">
            <v>0</v>
          </cell>
          <cell r="H1560">
            <v>0</v>
          </cell>
          <cell r="I1560">
            <v>30</v>
          </cell>
        </row>
        <row r="1561">
          <cell r="A1561" t="str">
            <v>93013</v>
          </cell>
          <cell r="B1561" t="str">
            <v>Wassalons en -verzendinrichtingen</v>
          </cell>
          <cell r="C1561" t="str">
            <v>Subklassen</v>
          </cell>
          <cell r="D1561">
            <v>9301</v>
          </cell>
          <cell r="E1561">
            <v>2</v>
          </cell>
          <cell r="F1561" t="str">
            <v>Wasserettes, wassalons</v>
          </cell>
          <cell r="G1561">
            <v>10</v>
          </cell>
          <cell r="H1561">
            <v>0</v>
          </cell>
          <cell r="I1561">
            <v>10</v>
          </cell>
        </row>
        <row r="1562">
          <cell r="A1562" t="str">
            <v>9302</v>
          </cell>
          <cell r="B1562" t="str">
            <v>Kappers en schoonheidsverzorging</v>
          </cell>
          <cell r="C1562" t="str">
            <v>Klassen</v>
          </cell>
          <cell r="D1562">
            <v>930</v>
          </cell>
          <cell r="G1562">
            <v>0</v>
          </cell>
          <cell r="H1562">
            <v>0</v>
          </cell>
          <cell r="I1562">
            <v>10</v>
          </cell>
        </row>
        <row r="1563">
          <cell r="A1563" t="str">
            <v>93021</v>
          </cell>
          <cell r="B1563" t="str">
            <v>Kappers</v>
          </cell>
          <cell r="C1563" t="str">
            <v>Subklassen</v>
          </cell>
          <cell r="D1563">
            <v>9302</v>
          </cell>
          <cell r="G1563">
            <v>0</v>
          </cell>
          <cell r="H1563">
            <v>0</v>
          </cell>
          <cell r="I1563">
            <v>10</v>
          </cell>
        </row>
        <row r="1564">
          <cell r="A1564" t="str">
            <v>93022</v>
          </cell>
          <cell r="B1564" t="str">
            <v>Schoonheidsverzorging, pedicures en manicures</v>
          </cell>
          <cell r="C1564" t="str">
            <v>Subklassen</v>
          </cell>
          <cell r="D1564">
            <v>9302</v>
          </cell>
          <cell r="G1564">
            <v>0</v>
          </cell>
          <cell r="H1564">
            <v>0</v>
          </cell>
          <cell r="I1564">
            <v>10</v>
          </cell>
        </row>
        <row r="1565">
          <cell r="A1565" t="str">
            <v>9303</v>
          </cell>
          <cell r="B1565" t="str">
            <v>Uitvaartverzorging, crematoria, mortuaria en begraafplaatsen</v>
          </cell>
          <cell r="C1565" t="str">
            <v>Klassen</v>
          </cell>
          <cell r="D1565">
            <v>930</v>
          </cell>
          <cell r="G1565" t="str">
            <v/>
          </cell>
          <cell r="H1565" t="str">
            <v/>
          </cell>
          <cell r="I1565" t="str">
            <v/>
          </cell>
        </row>
        <row r="1566">
          <cell r="A1566" t="str">
            <v>93031</v>
          </cell>
          <cell r="B1566" t="str">
            <v>Uitvaartverzorging</v>
          </cell>
          <cell r="C1566" t="str">
            <v>Subklassen</v>
          </cell>
          <cell r="D1566">
            <v>9303</v>
          </cell>
          <cell r="G1566">
            <v>0</v>
          </cell>
          <cell r="H1566">
            <v>0</v>
          </cell>
          <cell r="I1566">
            <v>10</v>
          </cell>
        </row>
        <row r="1567">
          <cell r="A1567" t="str">
            <v>93032</v>
          </cell>
          <cell r="B1567" t="str">
            <v>Crematoria, mortuaria en begraafplaatsen</v>
          </cell>
          <cell r="C1567" t="str">
            <v>Subklassen</v>
          </cell>
          <cell r="D1567">
            <v>9303</v>
          </cell>
          <cell r="G1567">
            <v>0</v>
          </cell>
          <cell r="H1567">
            <v>0</v>
          </cell>
          <cell r="I1567">
            <v>10</v>
          </cell>
        </row>
        <row r="1568">
          <cell r="A1568" t="str">
            <v>9304</v>
          </cell>
          <cell r="B1568" t="str">
            <v>Fitnesscentra, sauna's, zonnebanken, massagesalons, bronnenbaden e.d.</v>
          </cell>
          <cell r="C1568" t="str">
            <v>Klassen</v>
          </cell>
          <cell r="D1568">
            <v>930</v>
          </cell>
          <cell r="G1568">
            <v>10</v>
          </cell>
          <cell r="H1568">
            <v>0</v>
          </cell>
          <cell r="I1568">
            <v>30</v>
          </cell>
        </row>
        <row r="1569">
          <cell r="A1569" t="str">
            <v>9305</v>
          </cell>
          <cell r="B1569" t="str">
            <v>Overige dienstverlening n.e.g.</v>
          </cell>
          <cell r="C1569" t="str">
            <v>Klassen</v>
          </cell>
          <cell r="D1569">
            <v>930</v>
          </cell>
          <cell r="E1569">
            <v>0</v>
          </cell>
        </row>
        <row r="1570">
          <cell r="A1570" t="str">
            <v>9305</v>
          </cell>
          <cell r="B1570" t="str">
            <v>Overige dienstverlening n.e.g.</v>
          </cell>
          <cell r="C1570" t="str">
            <v>Klassen</v>
          </cell>
          <cell r="D1570">
            <v>930</v>
          </cell>
          <cell r="E1570">
            <v>1</v>
          </cell>
          <cell r="F1570" t="str">
            <v>Dierenasiels en -pensions</v>
          </cell>
          <cell r="G1570">
            <v>30</v>
          </cell>
          <cell r="H1570">
            <v>0</v>
          </cell>
          <cell r="I1570">
            <v>100</v>
          </cell>
        </row>
        <row r="1571">
          <cell r="A1571" t="str">
            <v>9305</v>
          </cell>
          <cell r="B1571" t="str">
            <v>Overige dienstverlening n.e.g.</v>
          </cell>
          <cell r="C1571" t="str">
            <v>Klassen</v>
          </cell>
          <cell r="D1571">
            <v>930</v>
          </cell>
          <cell r="E1571">
            <v>2</v>
          </cell>
          <cell r="F1571" t="str">
            <v>Persoonlijke dienstverlening n.e.g.</v>
          </cell>
          <cell r="G1571">
            <v>0</v>
          </cell>
          <cell r="H1571">
            <v>0</v>
          </cell>
          <cell r="I1571">
            <v>10</v>
          </cell>
        </row>
        <row r="1572">
          <cell r="A1572" t="str">
            <v>95</v>
          </cell>
          <cell r="B1572" t="str">
            <v>Particuliere huishoudens met personeel in loondienst</v>
          </cell>
          <cell r="C1572" t="str">
            <v>Afdeling</v>
          </cell>
          <cell r="D1572" t="str">
            <v>P</v>
          </cell>
        </row>
        <row r="1573">
          <cell r="A1573" t="str">
            <v>950</v>
          </cell>
          <cell r="B1573" t="str">
            <v>Particuliere huishoudens met personeel in loondienst</v>
          </cell>
          <cell r="C1573" t="str">
            <v>Groepen</v>
          </cell>
          <cell r="D1573">
            <v>95</v>
          </cell>
          <cell r="G1573" t="str">
            <v/>
          </cell>
          <cell r="H1573" t="str">
            <v/>
          </cell>
          <cell r="I1573" t="str">
            <v/>
          </cell>
        </row>
        <row r="1574">
          <cell r="A1574" t="str">
            <v>9500</v>
          </cell>
          <cell r="B1574" t="str">
            <v>Particuliere huishoudens met personeel in loondienst</v>
          </cell>
          <cell r="C1574" t="str">
            <v>Klassen</v>
          </cell>
          <cell r="D1574">
            <v>950</v>
          </cell>
          <cell r="G1574" t="str">
            <v/>
          </cell>
          <cell r="H1574" t="str">
            <v/>
          </cell>
          <cell r="I1574" t="str">
            <v/>
          </cell>
        </row>
        <row r="1575">
          <cell r="A1575" t="str">
            <v>99</v>
          </cell>
          <cell r="B1575" t="str">
            <v>Extra-territoriale lichamen en organisaties</v>
          </cell>
          <cell r="C1575" t="str">
            <v>Afdeling</v>
          </cell>
          <cell r="D1575" t="str">
            <v>Q</v>
          </cell>
        </row>
        <row r="1576">
          <cell r="A1576" t="str">
            <v>990</v>
          </cell>
          <cell r="B1576" t="str">
            <v>Extra-territoriale lichamen en organisaties</v>
          </cell>
          <cell r="C1576" t="str">
            <v>Groepen</v>
          </cell>
          <cell r="D1576">
            <v>99</v>
          </cell>
          <cell r="G1576" t="str">
            <v/>
          </cell>
          <cell r="H1576" t="str">
            <v/>
          </cell>
          <cell r="I1576" t="str">
            <v/>
          </cell>
        </row>
        <row r="1577">
          <cell r="A1577" t="str">
            <v>9900</v>
          </cell>
          <cell r="B1577" t="str">
            <v>Extra-territoriale lichamen en organisaties</v>
          </cell>
          <cell r="C1577" t="str">
            <v>Klassen</v>
          </cell>
          <cell r="D1577">
            <v>990</v>
          </cell>
          <cell r="G1577" t="str">
            <v/>
          </cell>
          <cell r="H1577" t="str">
            <v/>
          </cell>
          <cell r="I1577" t="str">
            <v/>
          </cell>
        </row>
        <row r="1578">
          <cell r="A1578" t="str">
            <v>A</v>
          </cell>
          <cell r="B1578" t="str">
            <v>Landbouw, jacht en bosbouw</v>
          </cell>
          <cell r="C1578" t="str">
            <v>Secties</v>
          </cell>
        </row>
        <row r="1579">
          <cell r="A1579" t="str">
            <v>B</v>
          </cell>
          <cell r="B1579" t="str">
            <v>Visserij</v>
          </cell>
          <cell r="C1579" t="str">
            <v>Secties</v>
          </cell>
        </row>
        <row r="1580">
          <cell r="A1580" t="str">
            <v>C</v>
          </cell>
          <cell r="B1580" t="str">
            <v>Winning van delfstoffen</v>
          </cell>
          <cell r="C1580" t="str">
            <v>Secties</v>
          </cell>
        </row>
        <row r="1581">
          <cell r="A1581" t="str">
            <v>CA</v>
          </cell>
          <cell r="B1581" t="str">
            <v>Winning van energiehoudende delfstoffen</v>
          </cell>
          <cell r="C1581" t="str">
            <v>Subsecties</v>
          </cell>
          <cell r="D1581" t="str">
            <v>C</v>
          </cell>
          <cell r="G1581" t="str">
            <v/>
          </cell>
          <cell r="H1581" t="str">
            <v/>
          </cell>
          <cell r="I1581" t="str">
            <v/>
          </cell>
        </row>
        <row r="1582">
          <cell r="A1582" t="str">
            <v>CB</v>
          </cell>
          <cell r="B1582" t="str">
            <v>Winning van niet-energiehoudende delfstoffen</v>
          </cell>
          <cell r="C1582" t="str">
            <v>Subsecties</v>
          </cell>
          <cell r="D1582" t="str">
            <v>C</v>
          </cell>
          <cell r="G1582" t="str">
            <v/>
          </cell>
          <cell r="H1582" t="str">
            <v/>
          </cell>
          <cell r="I1582" t="str">
            <v/>
          </cell>
        </row>
        <row r="1583">
          <cell r="A1583" t="str">
            <v>D</v>
          </cell>
          <cell r="B1583" t="str">
            <v>Industrie</v>
          </cell>
          <cell r="C1583" t="str">
            <v>Secties</v>
          </cell>
        </row>
        <row r="1584">
          <cell r="A1584" t="str">
            <v>DA</v>
          </cell>
          <cell r="B1584" t="str">
            <v>Vervaardiging van voedings- en genotmiddelen</v>
          </cell>
          <cell r="C1584" t="str">
            <v>Subsecties</v>
          </cell>
          <cell r="D1584" t="str">
            <v>D</v>
          </cell>
          <cell r="G1584" t="str">
            <v/>
          </cell>
          <cell r="H1584" t="str">
            <v/>
          </cell>
          <cell r="I1584" t="str">
            <v/>
          </cell>
        </row>
        <row r="1585">
          <cell r="A1585" t="str">
            <v>DB</v>
          </cell>
          <cell r="B1585" t="str">
            <v>Vervaardiging van textiel en textielproducten</v>
          </cell>
          <cell r="C1585" t="str">
            <v>Subsecties</v>
          </cell>
          <cell r="D1585" t="str">
            <v>D</v>
          </cell>
          <cell r="G1585" t="str">
            <v/>
          </cell>
          <cell r="H1585" t="str">
            <v/>
          </cell>
          <cell r="I1585" t="str">
            <v/>
          </cell>
        </row>
        <row r="1586">
          <cell r="A1586" t="str">
            <v>DC</v>
          </cell>
          <cell r="B1586" t="str">
            <v>Vervaardiging van leer en lederwaren (geen kleding)</v>
          </cell>
          <cell r="C1586" t="str">
            <v>Subsecties</v>
          </cell>
          <cell r="D1586" t="str">
            <v>D</v>
          </cell>
          <cell r="G1586" t="str">
            <v/>
          </cell>
          <cell r="H1586" t="str">
            <v/>
          </cell>
          <cell r="I1586" t="str">
            <v/>
          </cell>
        </row>
        <row r="1587">
          <cell r="A1587" t="str">
            <v>DD</v>
          </cell>
          <cell r="B1587" t="str">
            <v>Houtindustrie en vervaardiging van artikelen van hout, kurk, riet en vlechtwerk (geen meubels)</v>
          </cell>
          <cell r="C1587" t="str">
            <v>Subsecties</v>
          </cell>
          <cell r="D1587" t="str">
            <v>D</v>
          </cell>
          <cell r="G1587" t="str">
            <v/>
          </cell>
          <cell r="H1587" t="str">
            <v/>
          </cell>
          <cell r="I1587" t="str">
            <v/>
          </cell>
        </row>
        <row r="1588">
          <cell r="A1588" t="str">
            <v>DE</v>
          </cell>
          <cell r="B1588" t="str">
            <v>Vervaardiging van papier, karton en papier- en kartonwaren; uitgeverijen en drukkerijen e.d.</v>
          </cell>
          <cell r="C1588" t="str">
            <v>Subsecties</v>
          </cell>
          <cell r="D1588" t="str">
            <v>D</v>
          </cell>
          <cell r="G1588" t="str">
            <v/>
          </cell>
          <cell r="H1588" t="str">
            <v/>
          </cell>
          <cell r="I1588" t="str">
            <v/>
          </cell>
        </row>
        <row r="1589">
          <cell r="A1589" t="str">
            <v>DF</v>
          </cell>
          <cell r="B1589" t="str">
            <v>Aardolie- en steenkoolverwerkende industrie; bewerking van splijt- en kweekstoffen</v>
          </cell>
          <cell r="C1589" t="str">
            <v>Subsecties</v>
          </cell>
          <cell r="D1589" t="str">
            <v>D</v>
          </cell>
          <cell r="G1589" t="str">
            <v/>
          </cell>
          <cell r="H1589" t="str">
            <v/>
          </cell>
          <cell r="I1589" t="str">
            <v/>
          </cell>
        </row>
        <row r="1590">
          <cell r="A1590" t="str">
            <v>DG</v>
          </cell>
          <cell r="B1590" t="str">
            <v>Vervaardiging van chemische producten</v>
          </cell>
          <cell r="C1590" t="str">
            <v>Subsecties</v>
          </cell>
          <cell r="D1590" t="str">
            <v>D</v>
          </cell>
          <cell r="G1590" t="str">
            <v/>
          </cell>
          <cell r="H1590" t="str">
            <v/>
          </cell>
          <cell r="I1590" t="str">
            <v/>
          </cell>
        </row>
        <row r="1591">
          <cell r="A1591" t="str">
            <v>DH</v>
          </cell>
          <cell r="B1591" t="str">
            <v>Vervaardiging van producten van rubber en kunststof</v>
          </cell>
          <cell r="C1591" t="str">
            <v>Subsecties</v>
          </cell>
          <cell r="D1591" t="str">
            <v>D</v>
          </cell>
          <cell r="G1591" t="str">
            <v/>
          </cell>
          <cell r="H1591" t="str">
            <v/>
          </cell>
          <cell r="I1591" t="str">
            <v/>
          </cell>
        </row>
        <row r="1592">
          <cell r="A1592" t="str">
            <v>DI</v>
          </cell>
          <cell r="B1592" t="str">
            <v>Vervaardiging van glas, aardewerk, cement-, kalk- en gipsproducten</v>
          </cell>
          <cell r="C1592" t="str">
            <v>Subsecties</v>
          </cell>
          <cell r="D1592" t="str">
            <v>D</v>
          </cell>
          <cell r="G1592" t="str">
            <v/>
          </cell>
          <cell r="H1592" t="str">
            <v/>
          </cell>
          <cell r="I1592" t="str">
            <v/>
          </cell>
        </row>
        <row r="1593">
          <cell r="A1593" t="str">
            <v>DJ</v>
          </cell>
          <cell r="B1593" t="str">
            <v>Vervaardiging van metalen in primaire vorm en van producten van metaal</v>
          </cell>
          <cell r="C1593" t="str">
            <v>Subsecties</v>
          </cell>
          <cell r="D1593" t="str">
            <v>D</v>
          </cell>
          <cell r="G1593" t="str">
            <v/>
          </cell>
          <cell r="H1593" t="str">
            <v/>
          </cell>
          <cell r="I1593" t="str">
            <v/>
          </cell>
        </row>
        <row r="1594">
          <cell r="A1594" t="str">
            <v>DK</v>
          </cell>
          <cell r="B1594" t="str">
            <v>Vervaardiging van machines en apparaten</v>
          </cell>
          <cell r="C1594" t="str">
            <v>Subsecties</v>
          </cell>
          <cell r="D1594" t="str">
            <v>D</v>
          </cell>
          <cell r="G1594" t="str">
            <v/>
          </cell>
          <cell r="H1594" t="str">
            <v/>
          </cell>
          <cell r="I1594" t="str">
            <v/>
          </cell>
        </row>
        <row r="1595">
          <cell r="A1595" t="str">
            <v>DL</v>
          </cell>
          <cell r="B1595" t="str">
            <v>Vervaardiging van elektrische en optische apparaten en instrumenten</v>
          </cell>
          <cell r="C1595" t="str">
            <v>Subsecties</v>
          </cell>
          <cell r="D1595" t="str">
            <v>D</v>
          </cell>
          <cell r="G1595" t="str">
            <v/>
          </cell>
          <cell r="H1595" t="str">
            <v/>
          </cell>
          <cell r="I1595" t="str">
            <v/>
          </cell>
        </row>
        <row r="1596">
          <cell r="A1596" t="str">
            <v>DM</v>
          </cell>
          <cell r="B1596" t="str">
            <v>Vervaardiging van transportmiddelen</v>
          </cell>
          <cell r="C1596" t="str">
            <v>Subsecties</v>
          </cell>
          <cell r="D1596" t="str">
            <v>D</v>
          </cell>
          <cell r="G1596" t="str">
            <v/>
          </cell>
          <cell r="H1596" t="str">
            <v/>
          </cell>
          <cell r="I1596" t="str">
            <v/>
          </cell>
        </row>
        <row r="1597">
          <cell r="A1597" t="str">
            <v>DN</v>
          </cell>
          <cell r="B1597" t="str">
            <v>Vervaardiging van meubels; vervaardiging van overige goederen n.e.g.</v>
          </cell>
          <cell r="C1597" t="str">
            <v>Subsecties</v>
          </cell>
          <cell r="D1597" t="str">
            <v>D</v>
          </cell>
          <cell r="G1597" t="str">
            <v/>
          </cell>
          <cell r="H1597" t="str">
            <v/>
          </cell>
          <cell r="I1597" t="str">
            <v/>
          </cell>
        </row>
        <row r="1598">
          <cell r="A1598" t="str">
            <v>E</v>
          </cell>
          <cell r="B1598" t="str">
            <v>Productie en distributie van en handel in elektriciteit, aardgas, stoom en water</v>
          </cell>
          <cell r="C1598" t="str">
            <v>Secties</v>
          </cell>
        </row>
        <row r="1599">
          <cell r="A1599" t="str">
            <v>F</v>
          </cell>
          <cell r="B1599" t="str">
            <v>Bouwnijverheid</v>
          </cell>
          <cell r="C1599" t="str">
            <v>Secties</v>
          </cell>
        </row>
        <row r="1600">
          <cell r="A1600" t="str">
            <v>G</v>
          </cell>
          <cell r="B1600" t="str">
            <v>Reparatie van consumentenartikelen en handel</v>
          </cell>
          <cell r="C1600" t="str">
            <v>Secties</v>
          </cell>
        </row>
        <row r="1601">
          <cell r="A1601" t="str">
            <v>H</v>
          </cell>
          <cell r="B1601" t="str">
            <v>Horeca</v>
          </cell>
          <cell r="C1601" t="str">
            <v>Secties</v>
          </cell>
        </row>
        <row r="1602">
          <cell r="A1602" t="str">
            <v>I</v>
          </cell>
          <cell r="B1602" t="str">
            <v>Vervoer, opslag en communicatie</v>
          </cell>
          <cell r="C1602" t="str">
            <v>Secties</v>
          </cell>
        </row>
        <row r="1603">
          <cell r="A1603" t="str">
            <v>J</v>
          </cell>
          <cell r="B1603" t="str">
            <v>Financiële instellingen</v>
          </cell>
          <cell r="C1603" t="str">
            <v>Secties</v>
          </cell>
        </row>
        <row r="1604">
          <cell r="A1604" t="str">
            <v>K</v>
          </cell>
          <cell r="B1604" t="str">
            <v>Verhuur van en handel in onroerend goed, verhuur van roerende goederen en zakelijke dienstverlening</v>
          </cell>
          <cell r="C1604" t="str">
            <v>Secties</v>
          </cell>
        </row>
        <row r="1605">
          <cell r="A1605" t="str">
            <v>L</v>
          </cell>
          <cell r="B1605" t="str">
            <v>Openbaar bestuur, overheidsdiensten en verplichte sociale verzekeringen</v>
          </cell>
          <cell r="C1605" t="str">
            <v>Secties</v>
          </cell>
        </row>
        <row r="1606">
          <cell r="A1606" t="str">
            <v>M</v>
          </cell>
          <cell r="B1606" t="str">
            <v>Onderwijs</v>
          </cell>
          <cell r="C1606" t="str">
            <v>Secties</v>
          </cell>
        </row>
        <row r="1607">
          <cell r="A1607" t="str">
            <v>N</v>
          </cell>
          <cell r="B1607" t="str">
            <v>Gezondheids- en welzijnszorg</v>
          </cell>
          <cell r="C1607" t="str">
            <v>Secties</v>
          </cell>
        </row>
        <row r="1608">
          <cell r="A1608" t="str">
            <v>O</v>
          </cell>
          <cell r="B1608" t="str">
            <v>Milieudienstverlening, cultuur, recreatie en overige dienstverlening</v>
          </cell>
          <cell r="C1608" t="str">
            <v>Secties</v>
          </cell>
        </row>
        <row r="1609">
          <cell r="A1609" t="str">
            <v>P</v>
          </cell>
          <cell r="B1609" t="str">
            <v>Particuliere huishoudens met personeel in loondienst</v>
          </cell>
          <cell r="C1609" t="str">
            <v>Secties</v>
          </cell>
        </row>
        <row r="1610">
          <cell r="A1610" t="str">
            <v>Q</v>
          </cell>
          <cell r="B1610" t="str">
            <v>Extra-territoriale lichamen en organisaties</v>
          </cell>
          <cell r="C1610" t="str">
            <v>Secties</v>
          </cell>
        </row>
      </sheetData>
      <sheetData sheetId="18">
        <row r="2">
          <cell r="A2">
            <v>1</v>
          </cell>
          <cell r="B2" t="str">
            <v>A</v>
          </cell>
          <cell r="C2" t="str">
            <v>Landbouw, jacht en bosbouw</v>
          </cell>
          <cell r="D2" t="str">
            <v>Secties</v>
          </cell>
        </row>
        <row r="3">
          <cell r="A3">
            <v>2</v>
          </cell>
          <cell r="B3" t="str">
            <v>B</v>
          </cell>
          <cell r="C3" t="str">
            <v>Visserij</v>
          </cell>
          <cell r="D3" t="str">
            <v>Secties</v>
          </cell>
        </row>
        <row r="4">
          <cell r="A4">
            <v>3</v>
          </cell>
          <cell r="B4" t="str">
            <v>C</v>
          </cell>
          <cell r="C4" t="str">
            <v>Winning van delfstoffen</v>
          </cell>
          <cell r="D4" t="str">
            <v>Secties</v>
          </cell>
        </row>
        <row r="5">
          <cell r="A5">
            <v>4</v>
          </cell>
          <cell r="B5" t="str">
            <v>CA</v>
          </cell>
          <cell r="C5" t="str">
            <v>Winning van energiehoudende delfstoffen</v>
          </cell>
          <cell r="D5" t="str">
            <v>Subsecties</v>
          </cell>
          <cell r="E5" t="str">
            <v>C</v>
          </cell>
        </row>
        <row r="6">
          <cell r="A6">
            <v>5</v>
          </cell>
          <cell r="B6" t="str">
            <v>CB</v>
          </cell>
          <cell r="C6" t="str">
            <v>Winning van niet-energiehoudende delfstoffen</v>
          </cell>
          <cell r="D6" t="str">
            <v>Subsecties</v>
          </cell>
          <cell r="E6" t="str">
            <v>C</v>
          </cell>
        </row>
        <row r="7">
          <cell r="A7">
            <v>6</v>
          </cell>
          <cell r="B7" t="str">
            <v>D</v>
          </cell>
          <cell r="C7" t="str">
            <v>Industrie</v>
          </cell>
          <cell r="D7" t="str">
            <v>Secties</v>
          </cell>
        </row>
        <row r="8">
          <cell r="A8">
            <v>7</v>
          </cell>
          <cell r="B8" t="str">
            <v>DA</v>
          </cell>
          <cell r="C8" t="str">
            <v>Vervaardiging van voedings- en genotmiddelen</v>
          </cell>
          <cell r="D8" t="str">
            <v>Subsecties</v>
          </cell>
          <cell r="E8" t="str">
            <v>D</v>
          </cell>
        </row>
        <row r="9">
          <cell r="A9">
            <v>8</v>
          </cell>
          <cell r="B9" t="str">
            <v>DB</v>
          </cell>
          <cell r="C9" t="str">
            <v>Vervaardiging van textiel en textielproducten</v>
          </cell>
          <cell r="D9" t="str">
            <v>Subsecties</v>
          </cell>
          <cell r="E9" t="str">
            <v>D</v>
          </cell>
        </row>
        <row r="10">
          <cell r="A10">
            <v>9</v>
          </cell>
          <cell r="B10" t="str">
            <v>DC</v>
          </cell>
          <cell r="C10" t="str">
            <v>Vervaardiging van leer en lederwaren (geen kleding)</v>
          </cell>
          <cell r="D10" t="str">
            <v>Subsecties</v>
          </cell>
          <cell r="E10" t="str">
            <v>D</v>
          </cell>
        </row>
        <row r="11">
          <cell r="A11">
            <v>10</v>
          </cell>
          <cell r="B11" t="str">
            <v>DD</v>
          </cell>
          <cell r="C11" t="str">
            <v>Houtindustrie en vervaardiging van artikelen van hout, kurk, riet en vlechtwerk (geen meubels)</v>
          </cell>
          <cell r="D11" t="str">
            <v>Subsecties</v>
          </cell>
          <cell r="E11" t="str">
            <v>D</v>
          </cell>
        </row>
        <row r="12">
          <cell r="A12">
            <v>11</v>
          </cell>
          <cell r="B12" t="str">
            <v>DE</v>
          </cell>
          <cell r="C12" t="str">
            <v>Vervaardiging van papier, karton en papier- en kartonwaren; uitgeverijen en drukkerijen e.d.</v>
          </cell>
          <cell r="D12" t="str">
            <v>Subsecties</v>
          </cell>
          <cell r="E12" t="str">
            <v>D</v>
          </cell>
        </row>
        <row r="13">
          <cell r="A13">
            <v>12</v>
          </cell>
          <cell r="B13" t="str">
            <v>DF</v>
          </cell>
          <cell r="C13" t="str">
            <v>Aardolie- en steenkoolverwerkende industrie; bewerking van splijt- en kweekstoffen</v>
          </cell>
          <cell r="D13" t="str">
            <v>Subsecties</v>
          </cell>
          <cell r="E13" t="str">
            <v>D</v>
          </cell>
        </row>
        <row r="14">
          <cell r="A14">
            <v>13</v>
          </cell>
          <cell r="B14" t="str">
            <v>DG</v>
          </cell>
          <cell r="C14" t="str">
            <v>Vervaardiging van chemische producten</v>
          </cell>
          <cell r="D14" t="str">
            <v>Subsecties</v>
          </cell>
          <cell r="E14" t="str">
            <v>D</v>
          </cell>
        </row>
        <row r="15">
          <cell r="A15">
            <v>14</v>
          </cell>
          <cell r="B15" t="str">
            <v>DH</v>
          </cell>
          <cell r="C15" t="str">
            <v>Vervaardiging van producten van rubber en kunststof</v>
          </cell>
          <cell r="D15" t="str">
            <v>Subsecties</v>
          </cell>
          <cell r="E15" t="str">
            <v>D</v>
          </cell>
        </row>
        <row r="16">
          <cell r="A16">
            <v>15</v>
          </cell>
          <cell r="B16" t="str">
            <v>DI</v>
          </cell>
          <cell r="C16" t="str">
            <v>Vervaardiging van glas, aardewerk, cement-, kalk- en gipsproducten</v>
          </cell>
          <cell r="D16" t="str">
            <v>Subsecties</v>
          </cell>
          <cell r="E16" t="str">
            <v>D</v>
          </cell>
        </row>
        <row r="17">
          <cell r="A17">
            <v>16</v>
          </cell>
          <cell r="B17" t="str">
            <v>DJ</v>
          </cell>
          <cell r="C17" t="str">
            <v>Vervaardiging van metalen in primaire vorm en van producten van metaal</v>
          </cell>
          <cell r="D17" t="str">
            <v>Subsecties</v>
          </cell>
          <cell r="E17" t="str">
            <v>D</v>
          </cell>
        </row>
        <row r="18">
          <cell r="A18">
            <v>17</v>
          </cell>
          <cell r="B18" t="str">
            <v>DK</v>
          </cell>
          <cell r="C18" t="str">
            <v>Vervaardiging van machines en apparaten</v>
          </cell>
          <cell r="D18" t="str">
            <v>Subsecties</v>
          </cell>
          <cell r="E18" t="str">
            <v>D</v>
          </cell>
        </row>
        <row r="19">
          <cell r="A19">
            <v>18</v>
          </cell>
          <cell r="B19" t="str">
            <v>DL</v>
          </cell>
          <cell r="C19" t="str">
            <v>Vervaardiging van elektrische en optische apparaten en instrumenten</v>
          </cell>
          <cell r="D19" t="str">
            <v>Subsecties</v>
          </cell>
          <cell r="E19" t="str">
            <v>D</v>
          </cell>
        </row>
        <row r="20">
          <cell r="A20">
            <v>19</v>
          </cell>
          <cell r="B20" t="str">
            <v>DM</v>
          </cell>
          <cell r="C20" t="str">
            <v>Vervaardiging van transportmiddelen</v>
          </cell>
          <cell r="D20" t="str">
            <v>Subsecties</v>
          </cell>
          <cell r="E20" t="str">
            <v>D</v>
          </cell>
        </row>
        <row r="21">
          <cell r="A21">
            <v>20</v>
          </cell>
          <cell r="B21" t="str">
            <v>DN</v>
          </cell>
          <cell r="C21" t="str">
            <v>Vervaardiging van meubels; vervaardiging van overige goederen n.e.g.</v>
          </cell>
          <cell r="D21" t="str">
            <v>Subsecties</v>
          </cell>
          <cell r="E21" t="str">
            <v>D</v>
          </cell>
        </row>
        <row r="22">
          <cell r="A22">
            <v>21</v>
          </cell>
          <cell r="B22" t="str">
            <v>E</v>
          </cell>
          <cell r="C22" t="str">
            <v>Productie en distributie van en handel in elektriciteit, aardgas, stoom en water</v>
          </cell>
          <cell r="D22" t="str">
            <v>Secties</v>
          </cell>
        </row>
        <row r="23">
          <cell r="A23">
            <v>22</v>
          </cell>
          <cell r="B23" t="str">
            <v>F</v>
          </cell>
          <cell r="C23" t="str">
            <v>Bouwnijverheid</v>
          </cell>
          <cell r="D23" t="str">
            <v>Secties</v>
          </cell>
        </row>
        <row r="24">
          <cell r="A24">
            <v>23</v>
          </cell>
          <cell r="B24" t="str">
            <v>G</v>
          </cell>
          <cell r="C24" t="str">
            <v>Reparatie van consumentenartikelen en handel</v>
          </cell>
          <cell r="D24" t="str">
            <v>Secties</v>
          </cell>
        </row>
        <row r="25">
          <cell r="A25">
            <v>24</v>
          </cell>
          <cell r="B25" t="str">
            <v>H</v>
          </cell>
          <cell r="C25" t="str">
            <v>Horeca</v>
          </cell>
          <cell r="D25" t="str">
            <v>Secties</v>
          </cell>
        </row>
        <row r="26">
          <cell r="A26">
            <v>25</v>
          </cell>
          <cell r="B26" t="str">
            <v>I</v>
          </cell>
          <cell r="C26" t="str">
            <v>Vervoer, opslag en communicatie</v>
          </cell>
          <cell r="D26" t="str">
            <v>Secties</v>
          </cell>
        </row>
        <row r="27">
          <cell r="A27">
            <v>26</v>
          </cell>
          <cell r="B27" t="str">
            <v>J</v>
          </cell>
          <cell r="C27" t="str">
            <v>Financiële instellingen</v>
          </cell>
          <cell r="D27" t="str">
            <v>Secties</v>
          </cell>
        </row>
        <row r="28">
          <cell r="A28">
            <v>27</v>
          </cell>
          <cell r="B28" t="str">
            <v>K</v>
          </cell>
          <cell r="C28" t="str">
            <v>Verhuur van en handel in onroerend goed, verhuur van roerende goederen en zakelijke dienstverlening</v>
          </cell>
          <cell r="D28" t="str">
            <v>Secties</v>
          </cell>
        </row>
        <row r="29">
          <cell r="A29">
            <v>28</v>
          </cell>
          <cell r="B29" t="str">
            <v>L</v>
          </cell>
          <cell r="C29" t="str">
            <v>Openbaar bestuur, overheidsdiensten en verplichte sociale verzekeringen</v>
          </cell>
          <cell r="D29" t="str">
            <v>Secties</v>
          </cell>
        </row>
        <row r="30">
          <cell r="A30">
            <v>29</v>
          </cell>
          <cell r="B30" t="str">
            <v>M</v>
          </cell>
          <cell r="C30" t="str">
            <v>Onderwijs</v>
          </cell>
          <cell r="D30" t="str">
            <v>Secties</v>
          </cell>
        </row>
        <row r="31">
          <cell r="A31">
            <v>30</v>
          </cell>
          <cell r="B31" t="str">
            <v>N</v>
          </cell>
          <cell r="C31" t="str">
            <v>Gezondheids- en welzijnszorg</v>
          </cell>
          <cell r="D31" t="str">
            <v>Secties</v>
          </cell>
        </row>
        <row r="32">
          <cell r="A32">
            <v>31</v>
          </cell>
          <cell r="B32" t="str">
            <v>O</v>
          </cell>
          <cell r="C32" t="str">
            <v>Milieudienstverlening, cultuur, recreatie en overige dienstverlening</v>
          </cell>
          <cell r="D32" t="str">
            <v>Secties</v>
          </cell>
        </row>
        <row r="33">
          <cell r="A33">
            <v>32</v>
          </cell>
          <cell r="B33" t="str">
            <v>P</v>
          </cell>
          <cell r="C33" t="str">
            <v>Particuliere huishoudens met personeel in loondienst</v>
          </cell>
          <cell r="D33" t="str">
            <v>Secties</v>
          </cell>
        </row>
        <row r="34">
          <cell r="A34">
            <v>33</v>
          </cell>
          <cell r="B34" t="str">
            <v>Q</v>
          </cell>
          <cell r="C34" t="str">
            <v>Extra-territoriale lichamen en organisaties</v>
          </cell>
          <cell r="D34" t="str">
            <v>Secties</v>
          </cell>
        </row>
      </sheetData>
      <sheetData sheetId="19"/>
      <sheetData sheetId="20">
        <row r="2">
          <cell r="A2" t="str">
            <v>01</v>
          </cell>
          <cell r="B2" t="str">
            <v>Landbouw, jacht en dienstverlening voor de landbouw en jacht</v>
          </cell>
        </row>
        <row r="3">
          <cell r="A3" t="str">
            <v>02</v>
          </cell>
          <cell r="B3" t="str">
            <v>Bosbouw en dienstverlening voor de bosbouw</v>
          </cell>
        </row>
        <row r="4">
          <cell r="A4" t="str">
            <v>05</v>
          </cell>
          <cell r="B4" t="str">
            <v>Visserij, kweken van vis en schaaldieren</v>
          </cell>
        </row>
        <row r="5">
          <cell r="A5" t="str">
            <v>10</v>
          </cell>
          <cell r="B5" t="str">
            <v>Turfwinning</v>
          </cell>
        </row>
        <row r="6">
          <cell r="A6" t="str">
            <v>11</v>
          </cell>
          <cell r="B6" t="str">
            <v>Aardolie- en aardgaswinning en dienstverlening voor de aardolie- en aardgaswinning</v>
          </cell>
        </row>
        <row r="7">
          <cell r="A7" t="str">
            <v>14</v>
          </cell>
          <cell r="B7" t="str">
            <v>Winning van zand, grind, klei, zout e.d.</v>
          </cell>
        </row>
        <row r="8">
          <cell r="A8" t="str">
            <v>15</v>
          </cell>
          <cell r="B8" t="str">
            <v>Vervaardiging van voedingsmiddelen en dranken</v>
          </cell>
        </row>
        <row r="9">
          <cell r="A9" t="str">
            <v>16</v>
          </cell>
          <cell r="B9" t="str">
            <v>Verwerking van tabak</v>
          </cell>
        </row>
        <row r="10">
          <cell r="A10" t="str">
            <v>17</v>
          </cell>
          <cell r="B10" t="str">
            <v>Vervaardiging van textiel</v>
          </cell>
        </row>
        <row r="11">
          <cell r="A11" t="str">
            <v>18</v>
          </cell>
          <cell r="B11" t="str">
            <v>Vervaardiging van kleding; bereiden en verven van bont</v>
          </cell>
        </row>
        <row r="12">
          <cell r="A12" t="str">
            <v>19</v>
          </cell>
          <cell r="B12" t="str">
            <v>Vervaardiging van leer en lederwaren (geen kleding)</v>
          </cell>
        </row>
        <row r="13">
          <cell r="A13" t="str">
            <v>20</v>
          </cell>
          <cell r="B13" t="str">
            <v>Houtindustrie en vervaardiging van artikelen van hout, kurk, riet en vlechtwerk (geen meubels)</v>
          </cell>
        </row>
        <row r="14">
          <cell r="A14" t="str">
            <v>21</v>
          </cell>
          <cell r="B14" t="str">
            <v>Vervaardiging van papier, karton en papier- en kartonwaren</v>
          </cell>
        </row>
        <row r="15">
          <cell r="A15" t="str">
            <v>22</v>
          </cell>
          <cell r="B15" t="str">
            <v>Uitgeverijen, drukkerijen en reproductie van opgenomen media</v>
          </cell>
        </row>
        <row r="16">
          <cell r="A16" t="str">
            <v>23</v>
          </cell>
          <cell r="B16" t="str">
            <v>Aardolie- en steenkoolverwerkende industrie; bewerking van splijt- en kweekstoffen</v>
          </cell>
        </row>
        <row r="17">
          <cell r="A17" t="str">
            <v>24</v>
          </cell>
          <cell r="B17" t="str">
            <v>Vervaardiging van chemische producten</v>
          </cell>
        </row>
        <row r="18">
          <cell r="A18" t="str">
            <v>25</v>
          </cell>
          <cell r="B18" t="str">
            <v>Vervaardiging van producten van rubber en kunststof</v>
          </cell>
        </row>
        <row r="19">
          <cell r="A19" t="str">
            <v>26</v>
          </cell>
          <cell r="B19" t="str">
            <v>Vervaardiging van glas, aardewerk, cement-, kalk- en gipsproducten</v>
          </cell>
        </row>
        <row r="20">
          <cell r="A20" t="str">
            <v>27</v>
          </cell>
          <cell r="B20" t="str">
            <v>Vervaardiging van metalen in primaire vorm</v>
          </cell>
        </row>
        <row r="21">
          <cell r="A21" t="str">
            <v>28</v>
          </cell>
          <cell r="B21" t="str">
            <v>Vervaardiging van producten van metaal (geen machines en transportmiddelen)</v>
          </cell>
        </row>
        <row r="22">
          <cell r="A22" t="str">
            <v>29</v>
          </cell>
          <cell r="B22" t="str">
            <v>Vervaardiging van machines en apparaten</v>
          </cell>
        </row>
        <row r="23">
          <cell r="A23" t="str">
            <v>29</v>
          </cell>
          <cell r="B23" t="str">
            <v>Vervaardiging van machines en apparaten</v>
          </cell>
        </row>
        <row r="24">
          <cell r="A24" t="str">
            <v>29</v>
          </cell>
          <cell r="B24" t="str">
            <v>Vervaardiging van machines en apparaten</v>
          </cell>
        </row>
        <row r="25">
          <cell r="A25" t="str">
            <v>29</v>
          </cell>
          <cell r="B25" t="str">
            <v>Vervaardiging van machines en apparaten</v>
          </cell>
        </row>
        <row r="26">
          <cell r="A26" t="str">
            <v>30</v>
          </cell>
          <cell r="B26" t="str">
            <v>Vervaardiging van kantoormachines en computers</v>
          </cell>
        </row>
        <row r="27">
          <cell r="A27" t="str">
            <v>30</v>
          </cell>
          <cell r="B27" t="str">
            <v>Vervaardiging van kantoormachines en computers</v>
          </cell>
        </row>
        <row r="28">
          <cell r="A28" t="str">
            <v>31</v>
          </cell>
          <cell r="B28" t="str">
            <v>Vervaardiging van overige elektrische machines, apparaten en benodigdheden</v>
          </cell>
        </row>
        <row r="29">
          <cell r="A29" t="str">
            <v>32</v>
          </cell>
          <cell r="B29" t="str">
            <v>Vervaardiging van audio-, video- en telecommunicatieapparaten en -benodigdheden</v>
          </cell>
        </row>
        <row r="30">
          <cell r="A30" t="str">
            <v>33</v>
          </cell>
          <cell r="B30" t="str">
            <v>Vervaardiging van medische apparaten en instrumenten, orthopedische artikelen e.d., precisie- en optische instrumenten en uurwerken</v>
          </cell>
        </row>
        <row r="31">
          <cell r="A31" t="str">
            <v>34</v>
          </cell>
          <cell r="B31" t="str">
            <v>Vervaardiging van auto's, aanhangwagens en opleggers</v>
          </cell>
        </row>
        <row r="32">
          <cell r="A32" t="str">
            <v>35</v>
          </cell>
          <cell r="B32" t="str">
            <v>Vervaardiging van transportmiddelen (geen auto's, aanhangwagens en opleggers)</v>
          </cell>
        </row>
        <row r="33">
          <cell r="A33" t="str">
            <v>36</v>
          </cell>
          <cell r="B33" t="str">
            <v>Vervaardiging van meubels; vervaardiging van overige goederen n.e.g.</v>
          </cell>
        </row>
        <row r="34">
          <cell r="A34" t="str">
            <v>37</v>
          </cell>
          <cell r="B34" t="str">
            <v>Voorbereiding tot recycling</v>
          </cell>
        </row>
        <row r="35">
          <cell r="A35" t="str">
            <v>40</v>
          </cell>
          <cell r="B35" t="str">
            <v>Productie en distributie van en handel in elektriciteit, aardgas en warm water</v>
          </cell>
        </row>
        <row r="36">
          <cell r="A36" t="str">
            <v>41</v>
          </cell>
          <cell r="B36" t="str">
            <v>Winning en distributie van water</v>
          </cell>
        </row>
        <row r="37">
          <cell r="A37" t="str">
            <v>45</v>
          </cell>
          <cell r="B37" t="str">
            <v>Bouwnijverheid</v>
          </cell>
        </row>
        <row r="38">
          <cell r="A38" t="str">
            <v>50</v>
          </cell>
          <cell r="B38" t="str">
            <v>Handel in en reparatie van auto's en motorfietsen; benzineservicestations</v>
          </cell>
        </row>
        <row r="39">
          <cell r="A39" t="str">
            <v>51</v>
          </cell>
          <cell r="B39" t="str">
            <v>Groothandel en handelsbemiddeling (niet in auto's en motorfietsen)</v>
          </cell>
        </row>
        <row r="40">
          <cell r="A40" t="str">
            <v>52</v>
          </cell>
          <cell r="B40" t="str">
            <v>Detailhandel en reparatie van consumentenartikelen (geen auto's, motorfietsen en motorbrandstoffen)</v>
          </cell>
        </row>
        <row r="41">
          <cell r="A41" t="str">
            <v>52</v>
          </cell>
          <cell r="B41" t="str">
            <v>Detailhandel en reparatie van consumentenartikelen (geen auto's, motorfietsen en motorbrandstoffen)</v>
          </cell>
        </row>
        <row r="42">
          <cell r="A42" t="str">
            <v>55</v>
          </cell>
          <cell r="B42" t="str">
            <v>Logies-, maaltijden- en drankenverstrekking</v>
          </cell>
        </row>
        <row r="43">
          <cell r="A43" t="str">
            <v>60</v>
          </cell>
          <cell r="B43" t="str">
            <v>Vervoer over land</v>
          </cell>
        </row>
        <row r="44">
          <cell r="A44" t="str">
            <v>61</v>
          </cell>
          <cell r="B44" t="str">
            <v>Vervoer over water</v>
          </cell>
        </row>
        <row r="45">
          <cell r="A45" t="str">
            <v>61</v>
          </cell>
          <cell r="B45" t="str">
            <v>Vervoer over water</v>
          </cell>
        </row>
        <row r="46">
          <cell r="A46" t="str">
            <v>62</v>
          </cell>
          <cell r="B46" t="str">
            <v>Vervoer door de lucht</v>
          </cell>
        </row>
        <row r="47">
          <cell r="A47" t="str">
            <v>62</v>
          </cell>
          <cell r="B47" t="str">
            <v>Vervoer door de lucht</v>
          </cell>
        </row>
        <row r="48">
          <cell r="A48" t="str">
            <v>63</v>
          </cell>
          <cell r="B48" t="str">
            <v>Dienstverlening voor het vervoer</v>
          </cell>
        </row>
        <row r="49">
          <cell r="A49" t="str">
            <v>64</v>
          </cell>
          <cell r="B49" t="str">
            <v>Post en telecommunicatie</v>
          </cell>
        </row>
        <row r="50">
          <cell r="A50" t="str">
            <v>65</v>
          </cell>
          <cell r="B50" t="str">
            <v>Financiële instellingen (uitgezonderd verzekeringswezen en pensioenfondsen)</v>
          </cell>
        </row>
        <row r="51">
          <cell r="A51" t="str">
            <v>66</v>
          </cell>
          <cell r="B51" t="str">
            <v>Verzekeringswezen en pensioenfondsen (geen verplichte sociale verzekeringen)</v>
          </cell>
        </row>
        <row r="52">
          <cell r="A52" t="str">
            <v>67</v>
          </cell>
          <cell r="B52" t="str">
            <v>Financiële beurzen, effectenmakelaars, assurantietussenpersonen, administratiekantoren voor aandelen, waarborgfondsen e.d.</v>
          </cell>
        </row>
        <row r="53">
          <cell r="A53" t="str">
            <v>70</v>
          </cell>
          <cell r="B53" t="str">
            <v>Verhuur van en handel in onroerend goed</v>
          </cell>
        </row>
        <row r="54">
          <cell r="A54" t="str">
            <v>71</v>
          </cell>
          <cell r="B54" t="str">
            <v>Verhuur van transportmiddelen, machines en werktuigen zonder bedienend personeel en van overige roerende goederen</v>
          </cell>
        </row>
        <row r="55">
          <cell r="A55" t="str">
            <v>72</v>
          </cell>
          <cell r="B55" t="str">
            <v>Computerservice en informatietechnologie</v>
          </cell>
        </row>
        <row r="56">
          <cell r="A56" t="str">
            <v>73</v>
          </cell>
          <cell r="B56" t="str">
            <v>Speur- en ontwikkelingswerk</v>
          </cell>
        </row>
        <row r="57">
          <cell r="A57" t="str">
            <v>74</v>
          </cell>
          <cell r="B57" t="str">
            <v>Overige zakelijke dienstverlening</v>
          </cell>
        </row>
        <row r="58">
          <cell r="A58" t="str">
            <v>75</v>
          </cell>
          <cell r="B58" t="str">
            <v>Openbaar bestuur, overheidsdiensten en verplichte sociale verzekeringen</v>
          </cell>
        </row>
        <row r="59">
          <cell r="A59" t="str">
            <v>80</v>
          </cell>
          <cell r="B59" t="str">
            <v>Onderwijs</v>
          </cell>
        </row>
        <row r="60">
          <cell r="A60" t="str">
            <v>85</v>
          </cell>
          <cell r="B60" t="str">
            <v>Gezondheids- en welzijnszorg</v>
          </cell>
        </row>
        <row r="61">
          <cell r="A61" t="str">
            <v>90</v>
          </cell>
          <cell r="B61" t="str">
            <v>Milieudienstverlening</v>
          </cell>
        </row>
        <row r="62">
          <cell r="A62" t="str">
            <v>91</v>
          </cell>
          <cell r="B62" t="str">
            <v>Werkgevers-, werknemers- en beroepsorganisaties; levensbeschouwelijke en politieke organisaties; overige ideële organisaties e.d.</v>
          </cell>
        </row>
        <row r="63">
          <cell r="A63" t="str">
            <v>92</v>
          </cell>
          <cell r="B63" t="str">
            <v>Cultuur, sport en recreatie</v>
          </cell>
        </row>
        <row r="64">
          <cell r="A64" t="str">
            <v>93</v>
          </cell>
          <cell r="B64" t="str">
            <v>Overige dienstverlening</v>
          </cell>
        </row>
        <row r="65">
          <cell r="A65" t="str">
            <v>95</v>
          </cell>
          <cell r="B65" t="str">
            <v>Particuliere huishoudens met personeel in loondienst</v>
          </cell>
        </row>
        <row r="66">
          <cell r="A66" t="str">
            <v>99</v>
          </cell>
          <cell r="B66" t="str">
            <v>Extra-territoriale lichamen en organisaties</v>
          </cell>
        </row>
        <row r="67">
          <cell r="B67" t="str">
            <v>…</v>
          </cell>
        </row>
      </sheetData>
      <sheetData sheetId="21">
        <row r="2">
          <cell r="A2" t="str">
            <v>291</v>
          </cell>
          <cell r="B2" t="str">
            <v>Vervaardiging van machines voor de productie en toepassing van mechanische energie (geen motoren voor vliegtuigen, motorvoertuigen en -fietsen)</v>
          </cell>
        </row>
        <row r="3">
          <cell r="A3" t="str">
            <v>292</v>
          </cell>
          <cell r="B3" t="str">
            <v>Vervaardiging van overige machines en apparaten voor algemeen gebruik</v>
          </cell>
        </row>
        <row r="4">
          <cell r="A4" t="str">
            <v>293</v>
          </cell>
          <cell r="B4" t="str">
            <v>Vervaardiging van landbouwmachines en -werktuigen</v>
          </cell>
        </row>
        <row r="5">
          <cell r="A5" t="str">
            <v>294</v>
          </cell>
          <cell r="B5" t="str">
            <v>Vervaardiging van gereedschapswerktuigen</v>
          </cell>
        </row>
        <row r="6">
          <cell r="A6" t="str">
            <v>295</v>
          </cell>
          <cell r="B6" t="str">
            <v>Vervaardiging van overige machines en apparaten voor specifieke industriële activiteiten</v>
          </cell>
        </row>
        <row r="7">
          <cell r="A7" t="str">
            <v>296</v>
          </cell>
          <cell r="B7" t="str">
            <v>Vervaardiging van wapens en munitie</v>
          </cell>
        </row>
        <row r="8">
          <cell r="A8" t="str">
            <v>297</v>
          </cell>
          <cell r="B8" t="str">
            <v>Vervaardiging van huishoudelijke apparaten</v>
          </cell>
        </row>
      </sheetData>
      <sheetData sheetId="22"/>
      <sheetData sheetId="23">
        <row r="2">
          <cell r="A2" t="str">
            <v>2941</v>
          </cell>
          <cell r="B2" t="str">
            <v>Vervaardiging van pneumatisch en elektrisch handgereedschap</v>
          </cell>
        </row>
        <row r="3">
          <cell r="A3" t="str">
            <v>2942</v>
          </cell>
          <cell r="B3" t="str">
            <v>Vervaardiging van gereedschapswerktuigen voor de metaalbewerking</v>
          </cell>
        </row>
        <row r="4">
          <cell r="A4" t="str">
            <v>2943</v>
          </cell>
          <cell r="B4" t="str">
            <v>Vervaardiging van gereedschapswerktuigen (niet voor de metaalbewerking)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R88"/>
  <sheetViews>
    <sheetView showGridLines="0" tabSelected="1" topLeftCell="A34" zoomScale="90" zoomScaleNormal="90" workbookViewId="0">
      <selection activeCell="C7" sqref="C7:F7"/>
    </sheetView>
  </sheetViews>
  <sheetFormatPr defaultColWidth="10.8984375" defaultRowHeight="10.199999999999999"/>
  <cols>
    <col min="1" max="1" width="15.69921875" style="8" customWidth="1"/>
    <col min="2" max="2" width="8.59765625" style="8" customWidth="1"/>
    <col min="3" max="3" width="8.59765625" style="8" bestFit="1" customWidth="1"/>
    <col min="4" max="12" width="7.5" style="8" customWidth="1"/>
    <col min="13" max="13" width="10.8984375" style="8" customWidth="1"/>
    <col min="14" max="16384" width="10.8984375" style="8"/>
  </cols>
  <sheetData>
    <row r="1" spans="1:12" ht="26.25" customHeight="1">
      <c r="A1" s="8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 customHeight="1">
      <c r="A2" s="9" t="s">
        <v>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 customHeight="1">
      <c r="A3" s="9" t="s">
        <v>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 customHeight="1">
      <c r="A4" s="88" t="s">
        <v>98</v>
      </c>
      <c r="B4" s="89"/>
      <c r="C4" s="89"/>
      <c r="D4" s="89"/>
      <c r="E4" s="89"/>
      <c r="F4" s="10"/>
      <c r="G4" s="10"/>
      <c r="H4" s="10"/>
      <c r="I4" s="10"/>
      <c r="J4" s="10"/>
      <c r="K4" s="10"/>
      <c r="L4" s="10"/>
    </row>
    <row r="5" spans="1:12" ht="15" customHeight="1">
      <c r="A5" s="11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9" t="s">
        <v>1</v>
      </c>
      <c r="B7" s="9" t="s">
        <v>2</v>
      </c>
      <c r="C7" s="93"/>
      <c r="D7" s="93"/>
      <c r="E7" s="93"/>
      <c r="F7" s="93"/>
      <c r="G7" s="94" t="s">
        <v>3</v>
      </c>
      <c r="H7" s="94"/>
      <c r="I7" s="14" t="s">
        <v>2</v>
      </c>
      <c r="J7" s="15"/>
      <c r="K7" s="9" t="s">
        <v>99</v>
      </c>
      <c r="L7" s="13"/>
    </row>
    <row r="8" spans="1:12" ht="15" customHeight="1">
      <c r="A8" s="16" t="s">
        <v>4</v>
      </c>
      <c r="B8" s="16" t="s">
        <v>2</v>
      </c>
      <c r="C8" s="93"/>
      <c r="D8" s="93"/>
      <c r="E8" s="93"/>
      <c r="F8" s="93"/>
      <c r="G8" s="95" t="s">
        <v>5</v>
      </c>
      <c r="H8" s="95"/>
      <c r="I8" s="17" t="s">
        <v>2</v>
      </c>
      <c r="J8" s="18"/>
      <c r="K8" s="19" t="s">
        <v>78</v>
      </c>
      <c r="L8" s="13"/>
    </row>
    <row r="9" spans="1:12" ht="15" customHeight="1">
      <c r="A9" s="20"/>
      <c r="B9" s="20"/>
      <c r="C9" s="21"/>
      <c r="D9" s="21"/>
      <c r="E9" s="21"/>
      <c r="F9" s="21"/>
      <c r="G9" s="22"/>
      <c r="H9" s="22"/>
      <c r="I9" s="23"/>
      <c r="J9" s="21"/>
      <c r="K9" s="21"/>
      <c r="L9" s="10"/>
    </row>
    <row r="10" spans="1:12" ht="7.5" customHeight="1">
      <c r="A10" s="2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13"/>
    </row>
    <row r="11" spans="1:12" ht="15" customHeight="1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26" t="str">
        <f>IF(J14=0,"",IF(AND(ROUND(J13,0)&gt;J7,ROUND(J13,0)&gt;60),"Overschrijding kavelmaat",""))</f>
        <v/>
      </c>
      <c r="L12" s="13"/>
    </row>
    <row r="13" spans="1:12" ht="15" customHeight="1">
      <c r="A13" s="24" t="s">
        <v>7</v>
      </c>
      <c r="B13" s="24" t="s">
        <v>2</v>
      </c>
      <c r="C13" s="93"/>
      <c r="D13" s="93"/>
      <c r="E13" s="93"/>
      <c r="F13" s="93"/>
      <c r="G13" s="96" t="s">
        <v>3</v>
      </c>
      <c r="H13" s="96"/>
      <c r="I13" s="27" t="s">
        <v>2</v>
      </c>
      <c r="J13" s="28" t="str">
        <f>IF(J14=0,"",B73-10*LOG(J14))</f>
        <v/>
      </c>
      <c r="K13" s="24" t="s">
        <v>99</v>
      </c>
    </row>
    <row r="14" spans="1:12" ht="15" customHeight="1">
      <c r="A14" s="24"/>
      <c r="B14" s="24"/>
      <c r="C14" s="90"/>
      <c r="D14" s="90"/>
      <c r="E14" s="90"/>
      <c r="F14" s="90"/>
      <c r="G14" s="91" t="s">
        <v>5</v>
      </c>
      <c r="H14" s="91"/>
      <c r="I14" s="30" t="s">
        <v>2</v>
      </c>
      <c r="J14" s="31"/>
      <c r="K14" s="32" t="s">
        <v>78</v>
      </c>
      <c r="L14" s="13"/>
    </row>
    <row r="15" spans="1:12" ht="15" customHeight="1">
      <c r="A15" s="20"/>
      <c r="B15" s="20"/>
      <c r="C15" s="21"/>
      <c r="D15" s="21"/>
      <c r="E15" s="21"/>
      <c r="F15" s="21"/>
      <c r="G15" s="22"/>
      <c r="H15" s="22"/>
      <c r="I15" s="23"/>
      <c r="J15" s="21"/>
      <c r="K15" s="21"/>
      <c r="L15" s="10"/>
    </row>
    <row r="16" spans="1:12" ht="6" customHeight="1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13"/>
    </row>
    <row r="17" spans="1:16" ht="15" customHeight="1">
      <c r="A17" s="11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6" s="13" customFormat="1" ht="7.5" customHeight="1">
      <c r="A18" s="3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6" ht="15" customHeight="1">
      <c r="A19" s="34" t="s">
        <v>9</v>
      </c>
      <c r="B19" s="35" t="s">
        <v>79</v>
      </c>
      <c r="C19" s="35" t="s">
        <v>80</v>
      </c>
      <c r="D19" s="35" t="s">
        <v>81</v>
      </c>
      <c r="E19" s="36" t="s">
        <v>82</v>
      </c>
      <c r="F19" s="25"/>
      <c r="G19" s="92"/>
      <c r="H19" s="92"/>
      <c r="I19" s="92"/>
      <c r="J19" s="92"/>
      <c r="K19" s="92"/>
      <c r="L19" s="92"/>
    </row>
    <row r="20" spans="1:16" ht="15" customHeight="1">
      <c r="A20" s="37" t="s">
        <v>35</v>
      </c>
      <c r="B20" s="38"/>
      <c r="C20" s="39"/>
      <c r="D20" s="39"/>
      <c r="E20" s="40">
        <f>MAX(B20,(C20+5),(D20+10))</f>
        <v>10</v>
      </c>
      <c r="F20" s="41" t="s">
        <v>34</v>
      </c>
      <c r="H20" s="42"/>
      <c r="M20" s="43">
        <f t="shared" ref="M20:M31" si="0">10^(B20/10)</f>
        <v>1</v>
      </c>
      <c r="N20" s="43">
        <f t="shared" ref="N20:N31" si="1">10^(C20/10)</f>
        <v>1</v>
      </c>
      <c r="O20" s="43">
        <f t="shared" ref="O20:O31" si="2">10^(D20/10)</f>
        <v>1</v>
      </c>
      <c r="P20" s="43">
        <f t="shared" ref="P20:P31" si="3">10^(E20/10)</f>
        <v>10</v>
      </c>
    </row>
    <row r="21" spans="1:16" ht="15" customHeight="1">
      <c r="A21" s="27" t="s">
        <v>45</v>
      </c>
      <c r="B21" s="38"/>
      <c r="C21" s="39"/>
      <c r="D21" s="39"/>
      <c r="E21" s="44">
        <f t="shared" ref="E21:E31" si="4">MAX(B21,(C21+5),(D21+10))</f>
        <v>10</v>
      </c>
      <c r="F21" s="25"/>
      <c r="G21" s="42"/>
      <c r="H21" s="42"/>
      <c r="M21" s="43">
        <f t="shared" si="0"/>
        <v>1</v>
      </c>
      <c r="N21" s="43">
        <f t="shared" si="1"/>
        <v>1</v>
      </c>
      <c r="O21" s="43">
        <f t="shared" si="2"/>
        <v>1</v>
      </c>
      <c r="P21" s="43">
        <f t="shared" si="3"/>
        <v>10</v>
      </c>
    </row>
    <row r="22" spans="1:16" ht="15" customHeight="1">
      <c r="A22" s="27" t="s">
        <v>36</v>
      </c>
      <c r="B22" s="38"/>
      <c r="C22" s="39"/>
      <c r="D22" s="39"/>
      <c r="E22" s="44">
        <f t="shared" si="4"/>
        <v>10</v>
      </c>
      <c r="F22" s="25"/>
      <c r="G22" s="45"/>
      <c r="H22" s="45"/>
      <c r="M22" s="43">
        <f t="shared" si="0"/>
        <v>1</v>
      </c>
      <c r="N22" s="43">
        <f t="shared" si="1"/>
        <v>1</v>
      </c>
      <c r="O22" s="43">
        <f t="shared" si="2"/>
        <v>1</v>
      </c>
      <c r="P22" s="43">
        <f t="shared" si="3"/>
        <v>10</v>
      </c>
    </row>
    <row r="23" spans="1:16" ht="15" customHeight="1">
      <c r="A23" s="27" t="s">
        <v>37</v>
      </c>
      <c r="B23" s="38"/>
      <c r="C23" s="39"/>
      <c r="D23" s="39"/>
      <c r="E23" s="44">
        <f t="shared" si="4"/>
        <v>10</v>
      </c>
      <c r="F23" s="25"/>
      <c r="G23" s="45"/>
      <c r="H23" s="45"/>
      <c r="M23" s="43">
        <f t="shared" si="0"/>
        <v>1</v>
      </c>
      <c r="N23" s="43">
        <f t="shared" si="1"/>
        <v>1</v>
      </c>
      <c r="O23" s="43">
        <f t="shared" si="2"/>
        <v>1</v>
      </c>
      <c r="P23" s="43">
        <f t="shared" si="3"/>
        <v>10</v>
      </c>
    </row>
    <row r="24" spans="1:16" ht="15" customHeight="1">
      <c r="A24" s="27" t="s">
        <v>38</v>
      </c>
      <c r="B24" s="38"/>
      <c r="C24" s="39"/>
      <c r="D24" s="39"/>
      <c r="E24" s="44">
        <f t="shared" si="4"/>
        <v>10</v>
      </c>
      <c r="F24" s="25"/>
      <c r="G24" s="45"/>
      <c r="H24" s="45"/>
      <c r="M24" s="43">
        <f t="shared" si="0"/>
        <v>1</v>
      </c>
      <c r="N24" s="43">
        <f t="shared" si="1"/>
        <v>1</v>
      </c>
      <c r="O24" s="43">
        <f t="shared" si="2"/>
        <v>1</v>
      </c>
      <c r="P24" s="43">
        <f t="shared" si="3"/>
        <v>10</v>
      </c>
    </row>
    <row r="25" spans="1:16" ht="15" customHeight="1">
      <c r="A25" s="27" t="s">
        <v>39</v>
      </c>
      <c r="B25" s="38"/>
      <c r="C25" s="39"/>
      <c r="D25" s="39"/>
      <c r="E25" s="44">
        <f t="shared" si="4"/>
        <v>10</v>
      </c>
      <c r="F25" s="25"/>
      <c r="G25" s="45"/>
      <c r="H25" s="45"/>
      <c r="M25" s="43">
        <f t="shared" si="0"/>
        <v>1</v>
      </c>
      <c r="N25" s="43">
        <f t="shared" si="1"/>
        <v>1</v>
      </c>
      <c r="O25" s="43">
        <f t="shared" si="2"/>
        <v>1</v>
      </c>
      <c r="P25" s="43">
        <f t="shared" si="3"/>
        <v>10</v>
      </c>
    </row>
    <row r="26" spans="1:16" ht="15" customHeight="1">
      <c r="A26" s="27" t="s">
        <v>40</v>
      </c>
      <c r="B26" s="38"/>
      <c r="C26" s="39"/>
      <c r="D26" s="39"/>
      <c r="E26" s="44">
        <f t="shared" si="4"/>
        <v>10</v>
      </c>
      <c r="F26" s="25"/>
      <c r="G26" s="45"/>
      <c r="H26" s="45"/>
      <c r="M26" s="43">
        <f t="shared" si="0"/>
        <v>1</v>
      </c>
      <c r="N26" s="43">
        <f t="shared" si="1"/>
        <v>1</v>
      </c>
      <c r="O26" s="43">
        <f t="shared" si="2"/>
        <v>1</v>
      </c>
      <c r="P26" s="43">
        <f t="shared" si="3"/>
        <v>10</v>
      </c>
    </row>
    <row r="27" spans="1:16" ht="15" customHeight="1">
      <c r="A27" s="27" t="s">
        <v>30</v>
      </c>
      <c r="B27" s="38"/>
      <c r="C27" s="39"/>
      <c r="D27" s="39"/>
      <c r="E27" s="44">
        <f t="shared" si="4"/>
        <v>10</v>
      </c>
      <c r="F27" s="25"/>
      <c r="G27" s="45"/>
      <c r="H27" s="45"/>
      <c r="M27" s="43">
        <f t="shared" si="0"/>
        <v>1</v>
      </c>
      <c r="N27" s="43">
        <f t="shared" si="1"/>
        <v>1</v>
      </c>
      <c r="O27" s="43">
        <f t="shared" si="2"/>
        <v>1</v>
      </c>
      <c r="P27" s="43">
        <f t="shared" si="3"/>
        <v>10</v>
      </c>
    </row>
    <row r="28" spans="1:16" ht="15" customHeight="1">
      <c r="A28" s="27" t="s">
        <v>41</v>
      </c>
      <c r="B28" s="38"/>
      <c r="C28" s="39"/>
      <c r="D28" s="39"/>
      <c r="E28" s="44">
        <f t="shared" si="4"/>
        <v>10</v>
      </c>
      <c r="F28" s="25"/>
      <c r="G28" s="45"/>
      <c r="H28" s="45"/>
      <c r="M28" s="43">
        <f t="shared" si="0"/>
        <v>1</v>
      </c>
      <c r="N28" s="43">
        <f t="shared" si="1"/>
        <v>1</v>
      </c>
      <c r="O28" s="43">
        <f t="shared" si="2"/>
        <v>1</v>
      </c>
      <c r="P28" s="43">
        <f t="shared" si="3"/>
        <v>10</v>
      </c>
    </row>
    <row r="29" spans="1:16" ht="15" customHeight="1">
      <c r="A29" s="27" t="s">
        <v>42</v>
      </c>
      <c r="B29" s="38"/>
      <c r="C29" s="39"/>
      <c r="D29" s="39"/>
      <c r="E29" s="44">
        <f t="shared" si="4"/>
        <v>10</v>
      </c>
      <c r="F29" s="25"/>
      <c r="G29" s="45"/>
      <c r="H29" s="45"/>
      <c r="M29" s="43">
        <f t="shared" si="0"/>
        <v>1</v>
      </c>
      <c r="N29" s="43">
        <f t="shared" si="1"/>
        <v>1</v>
      </c>
      <c r="O29" s="43">
        <f t="shared" si="2"/>
        <v>1</v>
      </c>
      <c r="P29" s="43">
        <f t="shared" si="3"/>
        <v>10</v>
      </c>
    </row>
    <row r="30" spans="1:16" ht="15" customHeight="1">
      <c r="A30" s="27" t="s">
        <v>43</v>
      </c>
      <c r="B30" s="38"/>
      <c r="C30" s="39"/>
      <c r="D30" s="39"/>
      <c r="E30" s="44">
        <f t="shared" si="4"/>
        <v>10</v>
      </c>
      <c r="F30" s="25"/>
      <c r="G30" s="45"/>
      <c r="H30" s="45"/>
      <c r="M30" s="43">
        <f t="shared" si="0"/>
        <v>1</v>
      </c>
      <c r="N30" s="43">
        <f t="shared" si="1"/>
        <v>1</v>
      </c>
      <c r="O30" s="43">
        <f t="shared" si="2"/>
        <v>1</v>
      </c>
      <c r="P30" s="43">
        <f t="shared" si="3"/>
        <v>10</v>
      </c>
    </row>
    <row r="31" spans="1:16" ht="15" customHeight="1">
      <c r="A31" s="46" t="s">
        <v>44</v>
      </c>
      <c r="B31" s="38"/>
      <c r="C31" s="39"/>
      <c r="D31" s="39"/>
      <c r="E31" s="47">
        <f t="shared" si="4"/>
        <v>10</v>
      </c>
      <c r="F31" s="25"/>
      <c r="G31" s="45"/>
      <c r="H31" s="45"/>
      <c r="M31" s="43">
        <f t="shared" si="0"/>
        <v>1</v>
      </c>
      <c r="N31" s="43">
        <f t="shared" si="1"/>
        <v>1</v>
      </c>
      <c r="O31" s="43">
        <f t="shared" si="2"/>
        <v>1</v>
      </c>
      <c r="P31" s="43">
        <f t="shared" si="3"/>
        <v>10</v>
      </c>
    </row>
    <row r="32" spans="1:16" ht="15" customHeight="1">
      <c r="A32" s="48" t="s">
        <v>10</v>
      </c>
      <c r="B32" s="49">
        <f>M32</f>
        <v>0</v>
      </c>
      <c r="C32" s="49">
        <f>N32</f>
        <v>0</v>
      </c>
      <c r="D32" s="49">
        <f>O32</f>
        <v>0</v>
      </c>
      <c r="E32" s="49">
        <f>P32</f>
        <v>10</v>
      </c>
      <c r="F32" s="25"/>
      <c r="G32" s="45"/>
      <c r="H32" s="45"/>
      <c r="M32" s="43">
        <f>10*LOG(AVERAGE(M20:M31))</f>
        <v>0</v>
      </c>
      <c r="N32" s="43">
        <f>10*LOG(AVERAGE(N20:N31))</f>
        <v>0</v>
      </c>
      <c r="O32" s="43">
        <f>10*LOG(AVERAGE(O20:O31))</f>
        <v>0</v>
      </c>
      <c r="P32" s="43">
        <f>10*LOG(AVERAGE(P20:P31))</f>
        <v>10</v>
      </c>
    </row>
    <row r="33" spans="1:18" ht="5.25" customHeight="1">
      <c r="A33" s="50"/>
      <c r="B33" s="51"/>
      <c r="C33" s="51"/>
      <c r="D33" s="51"/>
      <c r="E33" s="51"/>
      <c r="F33" s="21"/>
      <c r="G33" s="21"/>
      <c r="H33" s="21"/>
      <c r="I33" s="52"/>
      <c r="J33" s="52"/>
      <c r="K33" s="52"/>
      <c r="L33" s="53"/>
    </row>
    <row r="34" spans="1:18" ht="4.5" customHeight="1">
      <c r="A34" s="24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13"/>
    </row>
    <row r="35" spans="1:18" ht="15" customHeight="1">
      <c r="A35" s="11" t="s">
        <v>11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8" ht="6" customHeight="1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13"/>
    </row>
    <row r="37" spans="1:18" s="54" customFormat="1" ht="12" hidden="1" customHeight="1">
      <c r="A37" s="29" t="s">
        <v>12</v>
      </c>
      <c r="B37" s="29" t="s">
        <v>13</v>
      </c>
      <c r="C37" s="29"/>
      <c r="D37" s="29">
        <v>31</v>
      </c>
      <c r="E37" s="29">
        <v>63</v>
      </c>
      <c r="F37" s="29">
        <v>125</v>
      </c>
      <c r="G37" s="29">
        <v>250</v>
      </c>
      <c r="H37" s="29">
        <v>500</v>
      </c>
      <c r="I37" s="29">
        <v>1000</v>
      </c>
      <c r="J37" s="29">
        <v>2000</v>
      </c>
      <c r="K37" s="29">
        <v>4000</v>
      </c>
      <c r="L37" s="29">
        <v>8000</v>
      </c>
    </row>
    <row r="38" spans="1:18" s="54" customFormat="1" ht="12" hidden="1" customHeight="1">
      <c r="A38" s="29" t="s">
        <v>83</v>
      </c>
      <c r="B38" s="29" t="s">
        <v>14</v>
      </c>
      <c r="C38" s="29"/>
      <c r="D38" s="55">
        <v>2.0000000000000002E-5</v>
      </c>
      <c r="E38" s="55">
        <v>6.9999999999999994E-5</v>
      </c>
      <c r="F38" s="55">
        <v>2.5000000000000001E-4</v>
      </c>
      <c r="G38" s="55">
        <v>7.6000000000000004E-4</v>
      </c>
      <c r="H38" s="55">
        <v>1.6000000000000001E-3</v>
      </c>
      <c r="I38" s="55">
        <v>2.8999999999999998E-3</v>
      </c>
      <c r="J38" s="55">
        <v>6.1999999999999998E-3</v>
      </c>
      <c r="K38" s="55">
        <v>1.9E-2</v>
      </c>
      <c r="L38" s="55">
        <v>6.7000000000000004E-2</v>
      </c>
    </row>
    <row r="39" spans="1:18" s="54" customFormat="1" ht="12" hidden="1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8" s="54" customFormat="1" ht="12" hidden="1" customHeight="1">
      <c r="A40" s="29" t="s">
        <v>12</v>
      </c>
      <c r="B40" s="29" t="s">
        <v>15</v>
      </c>
      <c r="C40" s="29"/>
      <c r="D40" s="29"/>
      <c r="E40" s="29" t="s">
        <v>16</v>
      </c>
      <c r="F40" s="29"/>
      <c r="G40" s="29"/>
      <c r="H40" s="29"/>
      <c r="I40" s="29" t="s">
        <v>17</v>
      </c>
      <c r="J40" s="29"/>
      <c r="K40" s="29"/>
      <c r="L40" s="29"/>
    </row>
    <row r="41" spans="1:18" s="54" customFormat="1" ht="12" hidden="1" customHeight="1">
      <c r="A41" s="29" t="s">
        <v>13</v>
      </c>
      <c r="B41" s="29" t="s">
        <v>18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P41" s="54" t="s">
        <v>31</v>
      </c>
      <c r="Q41" s="54" t="s">
        <v>32</v>
      </c>
      <c r="R41" s="54" t="s">
        <v>33</v>
      </c>
    </row>
    <row r="42" spans="1:18" s="54" customFormat="1" ht="12" hidden="1" customHeight="1">
      <c r="A42" s="56">
        <v>31</v>
      </c>
      <c r="B42" s="57">
        <v>-3</v>
      </c>
      <c r="C42" s="29"/>
      <c r="D42" s="58"/>
      <c r="E42" s="58">
        <f>B42</f>
        <v>-3</v>
      </c>
      <c r="F42" s="59"/>
      <c r="G42" s="59"/>
      <c r="H42" s="59"/>
      <c r="I42" s="59">
        <f>B42</f>
        <v>-3</v>
      </c>
      <c r="J42" s="59"/>
      <c r="K42" s="59"/>
      <c r="L42" s="59"/>
      <c r="P42" s="54">
        <v>120</v>
      </c>
      <c r="Q42" s="54">
        <v>115</v>
      </c>
      <c r="R42" s="54">
        <f>10*LOG(R43)</f>
        <v>118.3491146137323</v>
      </c>
    </row>
    <row r="43" spans="1:18" s="54" customFormat="1" ht="12" hidden="1" customHeight="1">
      <c r="A43" s="56">
        <v>63</v>
      </c>
      <c r="B43" s="57">
        <v>-3</v>
      </c>
      <c r="C43" s="29"/>
      <c r="D43" s="29"/>
      <c r="E43" s="29">
        <f>B43</f>
        <v>-3</v>
      </c>
      <c r="F43" s="29"/>
      <c r="G43" s="29"/>
      <c r="H43" s="29"/>
      <c r="I43" s="29">
        <f>B43</f>
        <v>-3</v>
      </c>
      <c r="J43" s="29"/>
      <c r="K43" s="29"/>
      <c r="L43" s="29"/>
      <c r="P43" s="54">
        <f>10^(P42/10)</f>
        <v>1000000000000</v>
      </c>
      <c r="Q43" s="54">
        <f>10^(Q42/10)</f>
        <v>316227766016.83917</v>
      </c>
      <c r="R43" s="54">
        <f>P43-Q43</f>
        <v>683772233983.16089</v>
      </c>
    </row>
    <row r="44" spans="1:18" s="54" customFormat="1" ht="12" hidden="1" customHeight="1">
      <c r="A44" s="56">
        <v>125</v>
      </c>
      <c r="B44" s="59" t="s">
        <v>19</v>
      </c>
      <c r="C44" s="29"/>
      <c r="D44" s="60"/>
      <c r="E44" s="61">
        <f>F44*G44+H44</f>
        <v>1.5041128135550648</v>
      </c>
      <c r="F44" s="61">
        <f>3*EXP(-0.12*($B$60-5)^2)</f>
        <v>3</v>
      </c>
      <c r="G44" s="61">
        <f>1-EXP(-$B$57/50)</f>
        <v>0.63212055882855767</v>
      </c>
      <c r="H44" s="61">
        <f>5.7*EXP(-0.09*(B60^2))*1-EXP(-0.0000028*($B$57^2))</f>
        <v>-0.39224886293060834</v>
      </c>
      <c r="I44" s="61">
        <f>J44*K44+L44</f>
        <v>-0.89790671861255178</v>
      </c>
      <c r="J44" s="61">
        <f>3*EXP(-0.12*($B$61-5)^2)</f>
        <v>0.14936120510359183</v>
      </c>
      <c r="K44" s="61">
        <f>1-EXP(-$B$57/50)</f>
        <v>0.63212055882855767</v>
      </c>
      <c r="L44" s="61">
        <f>5.7*EXP(-0.09*(B61^2))*1-EXP(-0.0000028*($B$57^2))</f>
        <v>-0.99232100704994108</v>
      </c>
    </row>
    <row r="45" spans="1:18" s="54" customFormat="1" ht="12" hidden="1" customHeight="1">
      <c r="A45" s="56">
        <v>250</v>
      </c>
      <c r="B45" s="59" t="s">
        <v>20</v>
      </c>
      <c r="C45" s="29"/>
      <c r="D45" s="29"/>
      <c r="E45" s="61">
        <f>F45*G45</f>
        <v>0.57297514387922388</v>
      </c>
      <c r="F45" s="61">
        <f>8.6*EXP(-0.09*($B$60^2))</f>
        <v>0.90643333123203318</v>
      </c>
      <c r="G45" s="61">
        <f>1-EXP(-$B$57/50)</f>
        <v>0.63212055882855767</v>
      </c>
      <c r="H45" s="61"/>
      <c r="I45" s="61">
        <f>J45*K45</f>
        <v>6.7088491918807446E-4</v>
      </c>
      <c r="J45" s="61">
        <f>8.6*EXP(-0.09*($B$61^2))</f>
        <v>1.0613243151454442E-3</v>
      </c>
      <c r="K45" s="61">
        <f>1-EXP(-$B$57/50)</f>
        <v>0.63212055882855767</v>
      </c>
      <c r="L45" s="61"/>
    </row>
    <row r="46" spans="1:18" s="54" customFormat="1" ht="12" hidden="1" customHeight="1">
      <c r="A46" s="56">
        <v>500</v>
      </c>
      <c r="B46" s="59" t="s">
        <v>21</v>
      </c>
      <c r="C46" s="29"/>
      <c r="D46" s="29"/>
      <c r="E46" s="61">
        <f>F46*G46</f>
        <v>8.9648165971728568E-5</v>
      </c>
      <c r="F46" s="61">
        <f>14*EXP(-0.46*($B$60^2))</f>
        <v>1.4182131038082996E-4</v>
      </c>
      <c r="G46" s="61">
        <f>1-EXP(-$B$57/50)</f>
        <v>0.63212055882855767</v>
      </c>
      <c r="H46" s="61"/>
      <c r="I46" s="61">
        <f>J46*K46</f>
        <v>9.319267620413274E-20</v>
      </c>
      <c r="J46" s="61">
        <f>14*EXP(-0.46*($B$61^2))</f>
        <v>1.4742864300575336E-19</v>
      </c>
      <c r="K46" s="61">
        <f>1-EXP(-$B$57/50)</f>
        <v>0.63212055882855767</v>
      </c>
      <c r="L46" s="61"/>
    </row>
    <row r="47" spans="1:18" s="54" customFormat="1" ht="12" hidden="1" customHeight="1">
      <c r="A47" s="56">
        <v>1000</v>
      </c>
      <c r="B47" s="59" t="s">
        <v>22</v>
      </c>
      <c r="C47" s="29"/>
      <c r="D47" s="29"/>
      <c r="E47" s="61">
        <f>F47*G47</f>
        <v>5.3474173016217601E-10</v>
      </c>
      <c r="F47" s="61">
        <f>5*EXP(-0.9*($B$60^2))</f>
        <v>8.4594896130756521E-10</v>
      </c>
      <c r="G47" s="61">
        <f>1-EXP(-$B$57/50)</f>
        <v>0.63212055882855767</v>
      </c>
      <c r="H47" s="61"/>
      <c r="I47" s="61">
        <f>J47*K47</f>
        <v>2.5898019194625701E-39</v>
      </c>
      <c r="J47" s="61">
        <f>5*EXP(-0.9*($B$61^2))</f>
        <v>4.097006311995257E-39</v>
      </c>
      <c r="K47" s="61">
        <f>1-EXP(-$B$57/50)</f>
        <v>0.63212055882855767</v>
      </c>
      <c r="L47" s="61"/>
    </row>
    <row r="48" spans="1:18" s="54" customFormat="1" ht="12" hidden="1" customHeight="1">
      <c r="A48" s="56">
        <v>2000</v>
      </c>
      <c r="B48" s="59" t="s">
        <v>23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3" s="54" customFormat="1" ht="12" hidden="1" customHeight="1">
      <c r="A49" s="56">
        <v>4000</v>
      </c>
      <c r="B49" s="59" t="s">
        <v>23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3" s="54" customFormat="1" ht="12" hidden="1" customHeight="1">
      <c r="A50" s="56">
        <v>8000</v>
      </c>
      <c r="B50" s="59" t="s">
        <v>23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3" s="54" customFormat="1" ht="12" hidden="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3" s="54" customFormat="1" ht="15" customHeight="1">
      <c r="A52" s="62" t="s">
        <v>12</v>
      </c>
      <c r="B52" s="20"/>
      <c r="C52" s="63" t="s">
        <v>13</v>
      </c>
      <c r="D52" s="64">
        <v>31</v>
      </c>
      <c r="E52" s="64">
        <v>63</v>
      </c>
      <c r="F52" s="64">
        <v>125</v>
      </c>
      <c r="G52" s="64">
        <v>250</v>
      </c>
      <c r="H52" s="64">
        <v>500</v>
      </c>
      <c r="I52" s="64">
        <v>1000</v>
      </c>
      <c r="J52" s="64">
        <v>2000</v>
      </c>
      <c r="K52" s="64">
        <v>4000</v>
      </c>
      <c r="L52" s="64">
        <v>8000</v>
      </c>
    </row>
    <row r="53" spans="1:13" s="54" customFormat="1" ht="15" customHeight="1">
      <c r="A53" s="24" t="s">
        <v>46</v>
      </c>
      <c r="B53" s="24"/>
      <c r="C53" s="24"/>
      <c r="D53" s="65">
        <v>29.7</v>
      </c>
      <c r="E53" s="65">
        <v>19.7</v>
      </c>
      <c r="F53" s="65">
        <v>14.7</v>
      </c>
      <c r="G53" s="65">
        <v>10.7</v>
      </c>
      <c r="H53" s="65">
        <v>6.7</v>
      </c>
      <c r="I53" s="65">
        <v>5.7</v>
      </c>
      <c r="J53" s="65">
        <v>7.7</v>
      </c>
      <c r="K53" s="65">
        <v>8.6999999999999993</v>
      </c>
      <c r="L53" s="65">
        <v>10.7</v>
      </c>
    </row>
    <row r="54" spans="1:13" s="54" customFormat="1" ht="12" hidden="1" customHeight="1">
      <c r="A54" s="24" t="s">
        <v>24</v>
      </c>
      <c r="B54" s="66">
        <f>10*LOG(SUM(D55:L55))</f>
        <v>100.01547271553532</v>
      </c>
      <c r="C54" s="67" t="s">
        <v>25</v>
      </c>
      <c r="D54" s="65">
        <f>100-D53</f>
        <v>70.3</v>
      </c>
      <c r="E54" s="65">
        <f t="shared" ref="E54:L54" si="5">100-E53</f>
        <v>80.3</v>
      </c>
      <c r="F54" s="65">
        <f t="shared" si="5"/>
        <v>85.3</v>
      </c>
      <c r="G54" s="65">
        <f t="shared" si="5"/>
        <v>89.3</v>
      </c>
      <c r="H54" s="65">
        <f t="shared" si="5"/>
        <v>93.3</v>
      </c>
      <c r="I54" s="65">
        <f t="shared" si="5"/>
        <v>94.3</v>
      </c>
      <c r="J54" s="65">
        <f t="shared" si="5"/>
        <v>92.3</v>
      </c>
      <c r="K54" s="65">
        <f t="shared" si="5"/>
        <v>91.3</v>
      </c>
      <c r="L54" s="65">
        <f t="shared" si="5"/>
        <v>89.3</v>
      </c>
    </row>
    <row r="55" spans="1:13" s="54" customFormat="1" ht="12" hidden="1" customHeight="1">
      <c r="A55" s="24"/>
      <c r="B55" s="24"/>
      <c r="C55" s="24"/>
      <c r="D55" s="65">
        <f>10^(D54/10)</f>
        <v>10715193.052376067</v>
      </c>
      <c r="E55" s="65">
        <f t="shared" ref="E55:L55" si="6">10^(E54/10)</f>
        <v>107151930.5237608</v>
      </c>
      <c r="F55" s="65">
        <f t="shared" si="6"/>
        <v>338844156.13920259</v>
      </c>
      <c r="G55" s="65">
        <f t="shared" si="6"/>
        <v>851138038.20237648</v>
      </c>
      <c r="H55" s="65">
        <f t="shared" si="6"/>
        <v>2137962089.502239</v>
      </c>
      <c r="I55" s="65">
        <f t="shared" si="6"/>
        <v>2691534803.9269218</v>
      </c>
      <c r="J55" s="65">
        <f t="shared" si="6"/>
        <v>1698243652.4617515</v>
      </c>
      <c r="K55" s="65">
        <f t="shared" si="6"/>
        <v>1348962882.591651</v>
      </c>
      <c r="L55" s="65">
        <f t="shared" si="6"/>
        <v>851138038.20237648</v>
      </c>
    </row>
    <row r="56" spans="1:13" s="54" customFormat="1" ht="8.25" customHeight="1">
      <c r="A56" s="24"/>
      <c r="B56" s="68">
        <f>SQRT(J14)*2.5</f>
        <v>0</v>
      </c>
      <c r="C56" s="24"/>
      <c r="D56" s="65"/>
      <c r="E56" s="65"/>
      <c r="F56" s="65"/>
      <c r="G56" s="65"/>
      <c r="H56" s="65"/>
      <c r="I56" s="65"/>
      <c r="J56" s="65"/>
      <c r="K56" s="65"/>
      <c r="L56" s="65"/>
    </row>
    <row r="57" spans="1:13" s="54" customFormat="1" ht="15" customHeight="1">
      <c r="A57" s="69" t="s">
        <v>84</v>
      </c>
      <c r="B57" s="70">
        <f>IF(B56&gt;500,500,IF(B56&lt;50,50,B56))</f>
        <v>50</v>
      </c>
      <c r="C57" s="67" t="s">
        <v>26</v>
      </c>
      <c r="D57" s="71" t="str">
        <f>IF(B56&lt;B57,"Let op!! Ri bedraagt minimaal 50 m.",IF(B56&gt;B57,"Let op!! Ri bedraagt maximaal 500 m.",""))</f>
        <v>Let op!! Ri bedraagt minimaal 50 m.</v>
      </c>
      <c r="E57" s="65"/>
      <c r="F57" s="65"/>
      <c r="G57" s="65"/>
      <c r="H57" s="65"/>
      <c r="I57" s="65"/>
      <c r="J57" s="65"/>
      <c r="K57" s="65"/>
      <c r="L57" s="65"/>
    </row>
    <row r="58" spans="1:13" s="54" customFormat="1" ht="15" customHeight="1">
      <c r="A58" s="69" t="s">
        <v>85</v>
      </c>
      <c r="B58" s="72">
        <f>E32</f>
        <v>10</v>
      </c>
      <c r="C58" s="67" t="s">
        <v>25</v>
      </c>
      <c r="D58" s="73"/>
      <c r="E58" s="73"/>
      <c r="F58" s="73"/>
      <c r="G58" s="73"/>
      <c r="H58" s="73"/>
      <c r="I58" s="73"/>
      <c r="J58" s="73"/>
      <c r="K58" s="73"/>
      <c r="L58" s="73"/>
      <c r="M58" s="74"/>
    </row>
    <row r="59" spans="1:13" s="54" customFormat="1" ht="9.75" customHeight="1">
      <c r="A59" s="24"/>
      <c r="B59" s="67"/>
      <c r="C59" s="75"/>
      <c r="D59" s="65"/>
      <c r="E59" s="65"/>
      <c r="F59" s="65"/>
      <c r="G59" s="65"/>
      <c r="H59" s="65"/>
      <c r="I59" s="65"/>
      <c r="J59" s="65"/>
      <c r="K59" s="65"/>
      <c r="L59" s="65"/>
      <c r="M59" s="76"/>
    </row>
    <row r="60" spans="1:13" s="54" customFormat="1" ht="12" hidden="1" customHeight="1">
      <c r="A60" s="24" t="s">
        <v>86</v>
      </c>
      <c r="B60" s="75">
        <v>5</v>
      </c>
      <c r="C60" s="67" t="s">
        <v>26</v>
      </c>
      <c r="D60" s="24"/>
      <c r="E60" s="65"/>
      <c r="F60" s="65"/>
      <c r="G60" s="65"/>
      <c r="H60" s="65"/>
      <c r="I60" s="65"/>
      <c r="J60" s="65"/>
      <c r="K60" s="65"/>
      <c r="L60" s="65"/>
      <c r="M60" s="76"/>
    </row>
    <row r="61" spans="1:13" s="54" customFormat="1" ht="12" hidden="1" customHeight="1">
      <c r="A61" s="24" t="s">
        <v>87</v>
      </c>
      <c r="B61" s="75">
        <v>10</v>
      </c>
      <c r="C61" s="67" t="s">
        <v>26</v>
      </c>
      <c r="D61" s="24"/>
      <c r="E61" s="65"/>
      <c r="F61" s="65"/>
      <c r="G61" s="65"/>
      <c r="H61" s="65"/>
      <c r="I61" s="65"/>
      <c r="J61" s="65"/>
      <c r="K61" s="65"/>
      <c r="L61" s="65"/>
      <c r="M61" s="76"/>
    </row>
    <row r="62" spans="1:13" s="54" customFormat="1" ht="12" hidden="1" customHeight="1">
      <c r="A62" s="24" t="s">
        <v>88</v>
      </c>
      <c r="B62" s="75">
        <v>0.2</v>
      </c>
      <c r="C62" s="67" t="s">
        <v>27</v>
      </c>
      <c r="D62" s="24"/>
      <c r="E62" s="24"/>
      <c r="F62" s="65"/>
      <c r="G62" s="65"/>
      <c r="H62" s="65"/>
      <c r="I62" s="65"/>
      <c r="J62" s="65"/>
      <c r="K62" s="65"/>
      <c r="L62" s="65"/>
      <c r="M62" s="76"/>
    </row>
    <row r="63" spans="1:13" s="54" customFormat="1" ht="8.25" hidden="1" customHeight="1">
      <c r="A63" s="24"/>
      <c r="B63" s="67"/>
      <c r="C63" s="75"/>
      <c r="D63" s="65"/>
      <c r="E63" s="65"/>
      <c r="F63" s="65"/>
      <c r="G63" s="65"/>
      <c r="H63" s="65"/>
      <c r="I63" s="65"/>
      <c r="J63" s="65"/>
      <c r="K63" s="65"/>
      <c r="L63" s="65"/>
      <c r="M63" s="76"/>
    </row>
    <row r="64" spans="1:13" s="54" customFormat="1" ht="15" customHeight="1">
      <c r="A64" s="24" t="s">
        <v>89</v>
      </c>
      <c r="B64" s="24"/>
      <c r="C64" s="67" t="s">
        <v>18</v>
      </c>
      <c r="D64" s="73">
        <f>20*LOG($B$57)+11</f>
        <v>44.979400086720375</v>
      </c>
      <c r="E64" s="73">
        <f t="shared" ref="E64:L64" si="7">20*LOG($B$57)+11</f>
        <v>44.979400086720375</v>
      </c>
      <c r="F64" s="73">
        <f>20*LOG($B$57)+11</f>
        <v>44.979400086720375</v>
      </c>
      <c r="G64" s="73">
        <f t="shared" si="7"/>
        <v>44.979400086720375</v>
      </c>
      <c r="H64" s="73">
        <f t="shared" si="7"/>
        <v>44.979400086720375</v>
      </c>
      <c r="I64" s="73">
        <f t="shared" si="7"/>
        <v>44.979400086720375</v>
      </c>
      <c r="J64" s="73">
        <f t="shared" si="7"/>
        <v>44.979400086720375</v>
      </c>
      <c r="K64" s="73">
        <f t="shared" si="7"/>
        <v>44.979400086720375</v>
      </c>
      <c r="L64" s="73">
        <f t="shared" si="7"/>
        <v>44.979400086720375</v>
      </c>
      <c r="M64" s="76"/>
    </row>
    <row r="65" spans="1:13" s="54" customFormat="1" ht="15" customHeight="1">
      <c r="A65" s="24" t="s">
        <v>90</v>
      </c>
      <c r="B65" s="24"/>
      <c r="C65" s="67" t="s">
        <v>18</v>
      </c>
      <c r="D65" s="73">
        <f>D38*$B$57</f>
        <v>1E-3</v>
      </c>
      <c r="E65" s="73">
        <f t="shared" ref="E65:L65" si="8">E38*$B$57</f>
        <v>3.4999999999999996E-3</v>
      </c>
      <c r="F65" s="73">
        <f t="shared" si="8"/>
        <v>1.2500000000000001E-2</v>
      </c>
      <c r="G65" s="73">
        <f t="shared" si="8"/>
        <v>3.7999999999999999E-2</v>
      </c>
      <c r="H65" s="73">
        <f t="shared" si="8"/>
        <v>0.08</v>
      </c>
      <c r="I65" s="73">
        <f t="shared" si="8"/>
        <v>0.14499999999999999</v>
      </c>
      <c r="J65" s="73">
        <f t="shared" si="8"/>
        <v>0.31</v>
      </c>
      <c r="K65" s="73">
        <f t="shared" si="8"/>
        <v>0.95</v>
      </c>
      <c r="L65" s="73">
        <f t="shared" si="8"/>
        <v>3.35</v>
      </c>
      <c r="M65" s="76"/>
    </row>
    <row r="66" spans="1:13" s="54" customFormat="1" ht="15" customHeight="1">
      <c r="A66" s="24" t="s">
        <v>91</v>
      </c>
      <c r="B66" s="24"/>
      <c r="C66" s="67" t="s">
        <v>18</v>
      </c>
      <c r="D66" s="73">
        <f>E42</f>
        <v>-3</v>
      </c>
      <c r="E66" s="73">
        <f>E43</f>
        <v>-3</v>
      </c>
      <c r="F66" s="73">
        <f>-1+B62*(E44+1)</f>
        <v>-0.499177437288987</v>
      </c>
      <c r="G66" s="73">
        <f>-1+B62*(E45+1)</f>
        <v>-0.68540497122415522</v>
      </c>
      <c r="H66" s="73">
        <f>-1+B62*(E46+1)</f>
        <v>-0.79998207036680569</v>
      </c>
      <c r="I66" s="65">
        <f>-1+B62*(E47+1)</f>
        <v>-0.79999999989305159</v>
      </c>
      <c r="J66" s="65">
        <f>-1+B62</f>
        <v>-0.8</v>
      </c>
      <c r="K66" s="65">
        <f>-1+B62</f>
        <v>-0.8</v>
      </c>
      <c r="L66" s="65">
        <f>-1+B62</f>
        <v>-0.8</v>
      </c>
      <c r="M66" s="76"/>
    </row>
    <row r="67" spans="1:13" s="54" customFormat="1" ht="15" customHeight="1">
      <c r="A67" s="24" t="s">
        <v>92</v>
      </c>
      <c r="B67" s="24"/>
      <c r="C67" s="67" t="s">
        <v>18</v>
      </c>
      <c r="D67" s="77">
        <f>I42</f>
        <v>-3</v>
      </c>
      <c r="E67" s="77">
        <f>I43</f>
        <v>-3</v>
      </c>
      <c r="F67" s="77">
        <f>-1+B62*(I44+1)</f>
        <v>-0.97958134372251038</v>
      </c>
      <c r="G67" s="77">
        <f>-1+B62*(I45+1)</f>
        <v>-0.79986582301616238</v>
      </c>
      <c r="H67" s="78">
        <f>-1+B62*(I46+1)</f>
        <v>-0.8</v>
      </c>
      <c r="I67" s="78">
        <f>-1+B62*(I47+1)</f>
        <v>-0.8</v>
      </c>
      <c r="J67" s="78">
        <f>-1+B62</f>
        <v>-0.8</v>
      </c>
      <c r="K67" s="78">
        <f>-1+B62</f>
        <v>-0.8</v>
      </c>
      <c r="L67" s="78">
        <f>-1+B62</f>
        <v>-0.8</v>
      </c>
      <c r="M67" s="76"/>
    </row>
    <row r="68" spans="1:13" s="54" customFormat="1" ht="15" customHeight="1">
      <c r="A68" s="24" t="s">
        <v>28</v>
      </c>
      <c r="B68" s="72">
        <f>B54-B70</f>
        <v>43.7402714428327</v>
      </c>
      <c r="C68" s="67" t="s">
        <v>18</v>
      </c>
      <c r="D68" s="73">
        <f t="shared" ref="D68:L68" si="9">D64+D65+D66+D67</f>
        <v>38.980400086720373</v>
      </c>
      <c r="E68" s="73">
        <f t="shared" si="9"/>
        <v>38.982900086720377</v>
      </c>
      <c r="F68" s="73">
        <f t="shared" si="9"/>
        <v>43.513141305708885</v>
      </c>
      <c r="G68" s="73">
        <f t="shared" si="9"/>
        <v>43.532129292480057</v>
      </c>
      <c r="H68" s="73">
        <f t="shared" si="9"/>
        <v>43.459418016353567</v>
      </c>
      <c r="I68" s="73">
        <f t="shared" si="9"/>
        <v>43.524400086827328</v>
      </c>
      <c r="J68" s="73">
        <f t="shared" si="9"/>
        <v>43.689400086720383</v>
      </c>
      <c r="K68" s="73">
        <f t="shared" si="9"/>
        <v>44.329400086720383</v>
      </c>
      <c r="L68" s="73">
        <f t="shared" si="9"/>
        <v>46.729400086720382</v>
      </c>
      <c r="M68" s="76"/>
    </row>
    <row r="69" spans="1:13" s="54" customFormat="1" ht="12" hidden="1" customHeight="1">
      <c r="A69" s="24"/>
      <c r="B69" s="67"/>
      <c r="C69" s="75"/>
      <c r="D69" s="73"/>
      <c r="E69" s="73"/>
      <c r="F69" s="73"/>
      <c r="G69" s="73"/>
      <c r="H69" s="73"/>
      <c r="I69" s="73"/>
      <c r="J69" s="73"/>
      <c r="K69" s="73"/>
      <c r="L69" s="73"/>
      <c r="M69" s="76"/>
    </row>
    <row r="70" spans="1:13" s="54" customFormat="1" ht="12" hidden="1" customHeight="1">
      <c r="A70" s="24" t="s">
        <v>93</v>
      </c>
      <c r="B70" s="66">
        <f>10*LOG(SUM(D71:L71))</f>
        <v>56.275201272702624</v>
      </c>
      <c r="C70" s="67" t="s">
        <v>25</v>
      </c>
      <c r="D70" s="73">
        <f>D54-D68</f>
        <v>31.319599913279625</v>
      </c>
      <c r="E70" s="73">
        <f t="shared" ref="E70:L70" si="10">E54-E68</f>
        <v>41.31709991327962</v>
      </c>
      <c r="F70" s="73">
        <f t="shared" si="10"/>
        <v>41.786858694291112</v>
      </c>
      <c r="G70" s="73">
        <f t="shared" si="10"/>
        <v>45.76787070751994</v>
      </c>
      <c r="H70" s="73">
        <f t="shared" si="10"/>
        <v>49.84058198364643</v>
      </c>
      <c r="I70" s="73">
        <f t="shared" si="10"/>
        <v>50.77559991317267</v>
      </c>
      <c r="J70" s="73">
        <f t="shared" si="10"/>
        <v>48.610599913279614</v>
      </c>
      <c r="K70" s="73">
        <f t="shared" si="10"/>
        <v>46.970599913279614</v>
      </c>
      <c r="L70" s="73">
        <f t="shared" si="10"/>
        <v>42.570599913279615</v>
      </c>
      <c r="M70" s="76"/>
    </row>
    <row r="71" spans="1:13" s="54" customFormat="1" ht="12" hidden="1" customHeight="1">
      <c r="A71" s="24"/>
      <c r="B71" s="24"/>
      <c r="C71" s="75"/>
      <c r="D71" s="65">
        <f>10^(D70/10)</f>
        <v>1355.0645734832879</v>
      </c>
      <c r="E71" s="65">
        <f t="shared" ref="E71:L71" si="11">10^(E70/10)</f>
        <v>13542.847600814219</v>
      </c>
      <c r="F71" s="65">
        <f t="shared" si="11"/>
        <v>15089.882894365172</v>
      </c>
      <c r="G71" s="65">
        <f t="shared" si="11"/>
        <v>37738.711729306269</v>
      </c>
      <c r="H71" s="65">
        <f t="shared" si="11"/>
        <v>96395.819181263796</v>
      </c>
      <c r="I71" s="65">
        <f t="shared" si="11"/>
        <v>119552.865875431</v>
      </c>
      <c r="J71" s="65">
        <f t="shared" si="11"/>
        <v>72620.626510925271</v>
      </c>
      <c r="K71" s="65">
        <f t="shared" si="11"/>
        <v>49780.58447085532</v>
      </c>
      <c r="L71" s="65">
        <f t="shared" si="11"/>
        <v>18074.237774996876</v>
      </c>
      <c r="M71" s="76"/>
    </row>
    <row r="72" spans="1:13" s="54" customFormat="1" ht="12" customHeight="1">
      <c r="A72" s="24"/>
      <c r="B72" s="67"/>
      <c r="C72" s="75"/>
      <c r="D72" s="65"/>
      <c r="E72" s="65"/>
      <c r="F72" s="65"/>
      <c r="G72" s="65"/>
      <c r="H72" s="65"/>
      <c r="I72" s="65"/>
      <c r="J72" s="65"/>
      <c r="K72" s="65"/>
      <c r="L72" s="65"/>
      <c r="M72" s="76"/>
    </row>
    <row r="73" spans="1:13" s="54" customFormat="1" ht="15" customHeight="1">
      <c r="A73" s="69" t="s">
        <v>94</v>
      </c>
      <c r="B73" s="72">
        <f>B58+B68</f>
        <v>53.7402714428327</v>
      </c>
      <c r="C73" s="67" t="s">
        <v>25</v>
      </c>
      <c r="D73" s="79">
        <f>$B$73-D53</f>
        <v>24.040271442832701</v>
      </c>
      <c r="E73" s="79">
        <f t="shared" ref="E73:L73" si="12">$B$73-E53</f>
        <v>34.040271442832704</v>
      </c>
      <c r="F73" s="79">
        <f t="shared" si="12"/>
        <v>39.040271442832704</v>
      </c>
      <c r="G73" s="79">
        <f t="shared" si="12"/>
        <v>43.040271442832704</v>
      </c>
      <c r="H73" s="79">
        <f t="shared" si="12"/>
        <v>47.040271442832697</v>
      </c>
      <c r="I73" s="79">
        <f t="shared" si="12"/>
        <v>48.040271442832697</v>
      </c>
      <c r="J73" s="79">
        <f t="shared" si="12"/>
        <v>46.040271442832697</v>
      </c>
      <c r="K73" s="79">
        <f t="shared" si="12"/>
        <v>45.040271442832704</v>
      </c>
      <c r="L73" s="79">
        <f t="shared" si="12"/>
        <v>43.040271442832704</v>
      </c>
      <c r="M73" s="80"/>
    </row>
    <row r="74" spans="1:13" s="54" customFormat="1" ht="12" customHeight="1">
      <c r="A74" s="81"/>
      <c r="B74" s="82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74"/>
    </row>
    <row r="75" spans="1:13" ht="6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85"/>
    </row>
    <row r="76" spans="1:13" ht="15" customHeight="1">
      <c r="A76" s="11" t="s">
        <v>29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3" ht="1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3" ht="1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3" ht="1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3" ht="1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7" spans="1:1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</sheetData>
  <sheetProtection password="8CDC" sheet="1" selectLockedCells="1"/>
  <mergeCells count="9">
    <mergeCell ref="C14:F14"/>
    <mergeCell ref="G14:H14"/>
    <mergeCell ref="G19:L19"/>
    <mergeCell ref="C7:F7"/>
    <mergeCell ref="G7:H7"/>
    <mergeCell ref="C8:F8"/>
    <mergeCell ref="G8:H8"/>
    <mergeCell ref="C13:F13"/>
    <mergeCell ref="G13:H13"/>
  </mergeCells>
  <phoneticPr fontId="4" type="noConversion"/>
  <printOptions horizontalCentered="1"/>
  <pageMargins left="0.25" right="0.25" top="0.75" bottom="0.75" header="0.3" footer="0.3"/>
  <pageSetup paperSize="10" scale="86" orientation="portrait" horizontalDpi="4294967292" verticalDpi="4294967292" r:id="rId1"/>
  <headerFooter alignWithMargins="0">
    <oddFooter>&amp;L&amp;"-,Standaard"&amp;9&amp;K003366
Gemeente Harderwijk, Versie 1 - maart 2011&amp;R&amp;"-,Cursief"&amp;8&amp;K003366&amp;D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>
              <from>
                <xdr:col>5</xdr:col>
                <xdr:colOff>7620</xdr:colOff>
                <xdr:row>20</xdr:row>
                <xdr:rowOff>121920</xdr:rowOff>
              </from>
              <to>
                <xdr:col>8</xdr:col>
                <xdr:colOff>213360</xdr:colOff>
                <xdr:row>22</xdr:row>
                <xdr:rowOff>7620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>
              <from>
                <xdr:col>5</xdr:col>
                <xdr:colOff>175260</xdr:colOff>
                <xdr:row>23</xdr:row>
                <xdr:rowOff>137160</xdr:rowOff>
              </from>
              <to>
                <xdr:col>7</xdr:col>
                <xdr:colOff>38100</xdr:colOff>
                <xdr:row>24</xdr:row>
                <xdr:rowOff>106680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3"/>
  <sheetViews>
    <sheetView workbookViewId="0">
      <selection activeCell="B24" sqref="B24"/>
    </sheetView>
  </sheetViews>
  <sheetFormatPr defaultRowHeight="15.6"/>
  <cols>
    <col min="1" max="1" width="31.3984375" bestFit="1" customWidth="1"/>
    <col min="2" max="2" width="99.8984375" customWidth="1"/>
  </cols>
  <sheetData>
    <row r="2" spans="1:2">
      <c r="A2" s="2" t="s">
        <v>52</v>
      </c>
      <c r="B2" s="3" t="s">
        <v>54</v>
      </c>
    </row>
    <row r="3" spans="1:2">
      <c r="A3" s="1" t="s">
        <v>53</v>
      </c>
      <c r="B3" t="s">
        <v>61</v>
      </c>
    </row>
    <row r="4" spans="1:2">
      <c r="A4" s="1" t="s">
        <v>57</v>
      </c>
      <c r="B4" t="s">
        <v>47</v>
      </c>
    </row>
    <row r="5" spans="1:2">
      <c r="A5" s="1"/>
      <c r="B5" t="s">
        <v>62</v>
      </c>
    </row>
    <row r="6" spans="1:2">
      <c r="A6" s="1" t="s">
        <v>58</v>
      </c>
      <c r="B6" t="s">
        <v>48</v>
      </c>
    </row>
    <row r="7" spans="1:2">
      <c r="A7" s="1"/>
      <c r="B7" t="s">
        <v>49</v>
      </c>
    </row>
    <row r="8" spans="1:2">
      <c r="A8" s="1"/>
      <c r="B8" t="s">
        <v>59</v>
      </c>
    </row>
    <row r="9" spans="1:2">
      <c r="A9" s="1" t="s">
        <v>50</v>
      </c>
      <c r="B9" t="s">
        <v>60</v>
      </c>
    </row>
    <row r="10" spans="1:2">
      <c r="A10" s="1" t="s">
        <v>51</v>
      </c>
      <c r="B10" t="s">
        <v>55</v>
      </c>
    </row>
    <row r="11" spans="1:2">
      <c r="A11" s="1"/>
      <c r="B11" t="s">
        <v>56</v>
      </c>
    </row>
    <row r="12" spans="1:2" ht="18">
      <c r="A12" s="1" t="s">
        <v>63</v>
      </c>
      <c r="B12" t="s">
        <v>64</v>
      </c>
    </row>
    <row r="13" spans="1:2" ht="18">
      <c r="A13" s="1"/>
      <c r="B13" t="s">
        <v>65</v>
      </c>
    </row>
    <row r="14" spans="1:2" ht="18">
      <c r="A14" s="1"/>
      <c r="B14" t="s">
        <v>66</v>
      </c>
    </row>
    <row r="15" spans="1:2">
      <c r="A15" s="4" t="s">
        <v>71</v>
      </c>
    </row>
    <row r="16" spans="1:2">
      <c r="A16" s="1" t="s">
        <v>67</v>
      </c>
      <c r="B16" t="s">
        <v>68</v>
      </c>
    </row>
    <row r="17" spans="1:2">
      <c r="A17" s="1"/>
      <c r="B17" t="s">
        <v>69</v>
      </c>
    </row>
    <row r="18" spans="1:2">
      <c r="A18" s="1"/>
      <c r="B18" t="s">
        <v>70</v>
      </c>
    </row>
    <row r="19" spans="1:2">
      <c r="A19" s="5">
        <v>41428</v>
      </c>
    </row>
    <row r="20" spans="1:2">
      <c r="A20" s="1" t="s">
        <v>72</v>
      </c>
      <c r="B20" t="s">
        <v>73</v>
      </c>
    </row>
    <row r="21" spans="1:2">
      <c r="A21" s="1"/>
      <c r="B21" t="s">
        <v>74</v>
      </c>
    </row>
    <row r="22" spans="1:2">
      <c r="A22" t="s">
        <v>76</v>
      </c>
      <c r="B22" s="6" t="s">
        <v>75</v>
      </c>
    </row>
    <row r="23" spans="1:2">
      <c r="B23" s="6" t="s">
        <v>77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Kavelmaat IT Lorentz</vt:lpstr>
      <vt:lpstr>wijzigingen</vt:lpstr>
      <vt:lpstr>'Kavelmaat IT Lorentz'!Afdrukbereik</vt:lpstr>
    </vt:vector>
  </TitlesOfParts>
  <Company>gemeente Harderwijk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kavelmaat bedrijventerrein Lorentz; </dc:title>
  <dc:creator>gemeente@harderwijk.nl</dc:creator>
  <cp:keywords>Rekentool kavelmaat bedrijventerrein Lorentz</cp:keywords>
  <cp:lastModifiedBy>Cindy Jacobs</cp:lastModifiedBy>
  <cp:lastPrinted>2013-08-07T13:27:06Z</cp:lastPrinted>
  <dcterms:created xsi:type="dcterms:W3CDTF">2011-03-09T15:38:52Z</dcterms:created>
  <dcterms:modified xsi:type="dcterms:W3CDTF">2020-10-21T11:49:24Z</dcterms:modified>
</cp:coreProperties>
</file>